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jvallino\Projects\NSF-GeoBio_Apr2015\FieldSampling\Results\"/>
    </mc:Choice>
  </mc:AlternateContent>
  <xr:revisionPtr revIDLastSave="0" documentId="13_ncr:1_{9BEA927E-DB1A-4912-B6F8-3AD63CD7CF42}" xr6:coauthVersionLast="45" xr6:coauthVersionMax="45" xr10:uidLastSave="{00000000-0000-0000-0000-000000000000}"/>
  <bookViews>
    <workbookView xWindow="-28755" yWindow="-105" windowWidth="28470" windowHeight="14790" xr2:uid="{00000000-000D-0000-FFFF-FFFF00000000}"/>
  </bookViews>
  <sheets>
    <sheet name="All Data" sheetId="1" r:id="rId1"/>
    <sheet name="Vol of samples collected" sheetId="2" r:id="rId2"/>
    <sheet name="TecPlot" sheetId="3" r:id="rId3"/>
    <sheet name="Ave-Stdev" sheetId="4" r:id="rId4"/>
    <sheet name="Tecplot updated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0" i="1" l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9" i="1"/>
  <c r="AB8" i="1"/>
  <c r="AB7" i="1"/>
  <c r="AB6" i="1"/>
  <c r="AB5" i="1"/>
  <c r="AB4" i="1"/>
  <c r="N57" i="5" l="1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3" i="5"/>
  <c r="N2" i="5"/>
  <c r="V57" i="5"/>
  <c r="V56" i="5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7" i="5"/>
  <c r="V6" i="5"/>
  <c r="V5" i="5"/>
  <c r="V4" i="5"/>
  <c r="V3" i="5"/>
  <c r="V2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Y11" i="1" l="1"/>
  <c r="V9" i="5" s="1"/>
  <c r="Y10" i="1"/>
  <c r="V8" i="5" s="1"/>
  <c r="X11" i="1"/>
  <c r="X10" i="1"/>
  <c r="O5" i="4" l="1"/>
  <c r="P5" i="4"/>
  <c r="Q5" i="4"/>
  <c r="R5" i="4"/>
  <c r="S5" i="4"/>
  <c r="T5" i="4"/>
  <c r="U5" i="4"/>
  <c r="V5" i="4"/>
  <c r="W5" i="4"/>
  <c r="X5" i="4"/>
  <c r="Y5" i="4"/>
  <c r="Z5" i="4"/>
  <c r="AA5" i="4"/>
  <c r="O6" i="4"/>
  <c r="P6" i="4"/>
  <c r="Q6" i="4"/>
  <c r="R6" i="4"/>
  <c r="S6" i="4"/>
  <c r="T6" i="4"/>
  <c r="U6" i="4"/>
  <c r="V6" i="4"/>
  <c r="W6" i="4"/>
  <c r="X6" i="4"/>
  <c r="Y6" i="4"/>
  <c r="Z6" i="4"/>
  <c r="O7" i="4"/>
  <c r="P7" i="4"/>
  <c r="Q7" i="4"/>
  <c r="R7" i="4"/>
  <c r="S7" i="4"/>
  <c r="T7" i="4"/>
  <c r="U7" i="4"/>
  <c r="V7" i="4"/>
  <c r="W7" i="4"/>
  <c r="X7" i="4"/>
  <c r="Y7" i="4"/>
  <c r="Z7" i="4"/>
  <c r="AA7" i="4"/>
  <c r="O8" i="4"/>
  <c r="P8" i="4"/>
  <c r="Q8" i="4"/>
  <c r="R8" i="4"/>
  <c r="S8" i="4"/>
  <c r="T8" i="4"/>
  <c r="U8" i="4"/>
  <c r="V8" i="4"/>
  <c r="W8" i="4"/>
  <c r="X8" i="4"/>
  <c r="Y8" i="4"/>
  <c r="Z8" i="4"/>
  <c r="AA8" i="4"/>
  <c r="O9" i="4"/>
  <c r="P9" i="4"/>
  <c r="Q9" i="4"/>
  <c r="R9" i="4"/>
  <c r="S9" i="4"/>
  <c r="T9" i="4"/>
  <c r="U9" i="4"/>
  <c r="V9" i="4"/>
  <c r="W9" i="4"/>
  <c r="X9" i="4"/>
  <c r="Y9" i="4"/>
  <c r="Z9" i="4"/>
  <c r="AA9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A4" i="4"/>
  <c r="P4" i="4"/>
  <c r="Q4" i="4"/>
  <c r="R4" i="4"/>
  <c r="S4" i="4"/>
  <c r="T4" i="4"/>
  <c r="U4" i="4"/>
  <c r="V4" i="4"/>
  <c r="W4" i="4"/>
  <c r="X4" i="4"/>
  <c r="Y4" i="4"/>
  <c r="Z4" i="4"/>
  <c r="O4" i="4"/>
  <c r="A4" i="4"/>
  <c r="D5" i="4"/>
  <c r="E5" i="4"/>
  <c r="F5" i="4"/>
  <c r="G5" i="4"/>
  <c r="H5" i="4"/>
  <c r="I5" i="4"/>
  <c r="J5" i="4"/>
  <c r="K5" i="4"/>
  <c r="L5" i="4"/>
  <c r="M5" i="4"/>
  <c r="N5" i="4"/>
  <c r="D6" i="4"/>
  <c r="E6" i="4"/>
  <c r="F6" i="4"/>
  <c r="G6" i="4"/>
  <c r="H6" i="4"/>
  <c r="I6" i="4"/>
  <c r="J6" i="4"/>
  <c r="K6" i="4"/>
  <c r="L6" i="4"/>
  <c r="M6" i="4"/>
  <c r="D7" i="4"/>
  <c r="E7" i="4"/>
  <c r="F7" i="4"/>
  <c r="G7" i="4"/>
  <c r="H7" i="4"/>
  <c r="I7" i="4"/>
  <c r="J7" i="4"/>
  <c r="K7" i="4"/>
  <c r="L7" i="4"/>
  <c r="M7" i="4"/>
  <c r="N7" i="4"/>
  <c r="D8" i="4"/>
  <c r="E8" i="4"/>
  <c r="F8" i="4"/>
  <c r="G8" i="4"/>
  <c r="H8" i="4"/>
  <c r="I8" i="4"/>
  <c r="J8" i="4"/>
  <c r="K8" i="4"/>
  <c r="L8" i="4"/>
  <c r="M8" i="4"/>
  <c r="N8" i="4"/>
  <c r="D9" i="4"/>
  <c r="E9" i="4"/>
  <c r="F9" i="4"/>
  <c r="G9" i="4"/>
  <c r="H9" i="4"/>
  <c r="I9" i="4"/>
  <c r="J9" i="4"/>
  <c r="K9" i="4"/>
  <c r="L9" i="4"/>
  <c r="M9" i="4"/>
  <c r="N9" i="4"/>
  <c r="D10" i="4"/>
  <c r="E10" i="4"/>
  <c r="F10" i="4"/>
  <c r="G10" i="4"/>
  <c r="H10" i="4"/>
  <c r="I10" i="4"/>
  <c r="J10" i="4"/>
  <c r="K10" i="4"/>
  <c r="L10" i="4"/>
  <c r="M10" i="4"/>
  <c r="N10" i="4"/>
  <c r="D11" i="4"/>
  <c r="E11" i="4"/>
  <c r="F11" i="4"/>
  <c r="G11" i="4"/>
  <c r="H11" i="4"/>
  <c r="I11" i="4"/>
  <c r="J11" i="4"/>
  <c r="K11" i="4"/>
  <c r="L11" i="4"/>
  <c r="M11" i="4"/>
  <c r="N11" i="4"/>
  <c r="D4" i="4"/>
  <c r="E4" i="4"/>
  <c r="F4" i="4"/>
  <c r="G4" i="4"/>
  <c r="H4" i="4"/>
  <c r="I4" i="4"/>
  <c r="J4" i="4"/>
  <c r="K4" i="4"/>
  <c r="L4" i="4"/>
  <c r="M4" i="4"/>
  <c r="N4" i="4"/>
  <c r="C4" i="4"/>
  <c r="C5" i="4"/>
  <c r="C6" i="4"/>
  <c r="C7" i="4"/>
  <c r="C8" i="4"/>
  <c r="C9" i="4"/>
  <c r="C10" i="4"/>
  <c r="C11" i="4"/>
  <c r="B5" i="4"/>
  <c r="B6" i="4"/>
  <c r="B7" i="4"/>
  <c r="B8" i="4"/>
  <c r="B9" i="4"/>
  <c r="B10" i="4"/>
  <c r="B11" i="4"/>
  <c r="B4" i="4"/>
  <c r="A11" i="4"/>
  <c r="A6" i="4"/>
  <c r="A7" i="4"/>
  <c r="A8" i="4"/>
  <c r="A9" i="4"/>
  <c r="A10" i="4"/>
  <c r="A5" i="4"/>
  <c r="S6" i="1"/>
  <c r="AA6" i="4" s="1"/>
  <c r="O4" i="3"/>
  <c r="C59" i="1"/>
  <c r="D59" i="1" s="1"/>
  <c r="C58" i="1"/>
  <c r="D58" i="1"/>
  <c r="C57" i="1"/>
  <c r="D57" i="1" s="1"/>
  <c r="C56" i="1"/>
  <c r="D56" i="1"/>
  <c r="C55" i="1"/>
  <c r="D55" i="1" s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C44" i="1"/>
  <c r="D44" i="1" s="1"/>
  <c r="C42" i="1"/>
  <c r="D42" i="1" s="1"/>
  <c r="C41" i="1"/>
  <c r="D41" i="1" s="1"/>
  <c r="C40" i="1"/>
  <c r="D40" i="1" s="1"/>
  <c r="C39" i="1"/>
  <c r="D39" i="1" s="1"/>
  <c r="C38" i="1"/>
  <c r="D38" i="1" s="1"/>
  <c r="C37" i="1"/>
  <c r="D37" i="1" s="1"/>
  <c r="C36" i="1"/>
  <c r="D36" i="1" s="1"/>
  <c r="C35" i="1"/>
  <c r="D35" i="1" s="1"/>
  <c r="C34" i="1"/>
  <c r="D34" i="1" s="1"/>
  <c r="C33" i="1"/>
  <c r="D33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C43" i="1"/>
  <c r="D43" i="1" s="1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N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vallino</author>
    <author>jvallino</author>
    <author>Joe Vallino</author>
    <author>Kate Morkeski</author>
  </authors>
  <commentList>
    <comment ref="N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joe vallino:</t>
        </r>
        <r>
          <rPr>
            <sz val="9"/>
            <color indexed="81"/>
            <rFont val="Tahoma"/>
            <charset val="1"/>
          </rPr>
          <t xml:space="preserve">
From hydrolab fluorescense</t>
        </r>
      </text>
    </comment>
    <comment ref="T1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jvallino:</t>
        </r>
        <r>
          <rPr>
            <sz val="9"/>
            <color indexed="81"/>
            <rFont val="Tahoma"/>
            <family val="2"/>
          </rPr>
          <t xml:space="preserve">
Pick cells below were &lt;0, so set to 0.  These were pasted from file
 "Sider's Pond NO3 2015_Ver2.xlsx"</t>
        </r>
      </text>
    </comment>
    <comment ref="U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jvallino:</t>
        </r>
        <r>
          <rPr>
            <sz val="9"/>
            <color indexed="81"/>
            <rFont val="Tahoma"/>
            <family val="2"/>
          </rPr>
          <t xml:space="preserve">
POC, PON and C:N are from file 
"POM Siders Pond 2015.xlsx"</t>
        </r>
      </text>
    </comment>
    <comment ref="Q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joe vallino:</t>
        </r>
        <r>
          <rPr>
            <sz val="9"/>
            <color indexed="81"/>
            <rFont val="Tahoma"/>
            <family val="2"/>
          </rPr>
          <t xml:space="preserve">
These values were slightly negative, so set to zero
</t>
        </r>
      </text>
    </comment>
    <comment ref="S6" authorId="2" shapeId="0" xr:uid="{00000000-0006-0000-0000-000005000000}">
      <text>
        <r>
          <rPr>
            <b/>
            <sz val="9"/>
            <color indexed="81"/>
            <rFont val="Tahoma"/>
            <charset val="1"/>
          </rPr>
          <t>Joe Vallino:</t>
        </r>
        <r>
          <rPr>
            <sz val="9"/>
            <color indexed="81"/>
            <rFont val="Tahoma"/>
            <charset val="1"/>
          </rPr>
          <t xml:space="preserve">
No counts, so took average of above and below
</t>
        </r>
      </text>
    </comment>
    <comment ref="X10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jvallino:</t>
        </r>
        <r>
          <rPr>
            <sz val="9"/>
            <color indexed="81"/>
            <rFont val="Tahoma"/>
            <family val="2"/>
          </rPr>
          <t xml:space="preserve">
Samples at 10 and 12 m for cast 1 were way too low.  Kate thinks she messed up dilution.  Here they are averages of the other casts
</t>
        </r>
      </text>
    </comment>
    <comment ref="R26" authorId="3" shapeId="0" xr:uid="{00000000-0006-0000-0000-000007000000}">
      <text>
        <r>
          <rPr>
            <b/>
            <sz val="9"/>
            <color rgb="FF000000"/>
            <rFont val="Tahoma"/>
            <family val="2"/>
          </rPr>
          <t>Kate Morkeski:</t>
        </r>
        <r>
          <rPr>
            <sz val="9"/>
            <color rgb="FF000000"/>
            <rFont val="Tahoma"/>
            <family val="2"/>
          </rPr>
          <t xml:space="preserve">
Have no explanation for why this sample was so low. Could have missed adding one reagent?</t>
        </r>
      </text>
    </comment>
    <comment ref="R27" authorId="3" shapeId="0" xr:uid="{00000000-0006-0000-0000-000008000000}">
      <text>
        <r>
          <rPr>
            <b/>
            <sz val="9"/>
            <color rgb="FF000000"/>
            <rFont val="Tahoma"/>
            <family val="2"/>
          </rPr>
          <t>Kate Morkeski:</t>
        </r>
        <r>
          <rPr>
            <sz val="9"/>
            <color rgb="FF000000"/>
            <rFont val="Tahoma"/>
            <family val="2"/>
          </rPr>
          <t xml:space="preserve">
May have sucked air when reading this sample. </t>
        </r>
      </text>
    </comment>
    <comment ref="R44" authorId="3" shapeId="0" xr:uid="{00000000-0006-0000-0000-000009000000}">
      <text>
        <r>
          <rPr>
            <b/>
            <sz val="9"/>
            <color rgb="FF000000"/>
            <rFont val="Tahoma"/>
            <family val="2"/>
          </rPr>
          <t>Kate Morkeski:</t>
        </r>
        <r>
          <rPr>
            <sz val="9"/>
            <color rgb="FF000000"/>
            <rFont val="Tahoma"/>
            <family val="2"/>
          </rPr>
          <t xml:space="preserve">
The cap for this sample was not on all the way-- could be contaminated.</t>
        </r>
      </text>
    </comment>
    <comment ref="R53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jvallino:</t>
        </r>
        <r>
          <rPr>
            <sz val="9"/>
            <color indexed="81"/>
            <rFont val="Tahoma"/>
            <family val="2"/>
          </rPr>
          <t xml:space="preserve">
No value for this sample, but set to 1 so Tecplot can plot data.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jvallino</author>
    <author>Joe Vallino</author>
  </authors>
  <commentList>
    <comment ref="R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jvallino:</t>
        </r>
        <r>
          <rPr>
            <sz val="9"/>
            <color indexed="81"/>
            <rFont val="Tahoma"/>
            <family val="2"/>
          </rPr>
          <t xml:space="preserve">
This data was entered later, on 29 Jun 2016, so just make a new tecplot data file and import that.</t>
        </r>
      </text>
    </comment>
    <comment ref="O4" authorId="1" shapeId="0" xr:uid="{00000000-0006-0000-0200-000002000000}">
      <text>
        <r>
          <rPr>
            <b/>
            <sz val="9"/>
            <color indexed="81"/>
            <rFont val="Tahoma"/>
            <charset val="1"/>
          </rPr>
          <t>Joe Vallino:</t>
        </r>
        <r>
          <rPr>
            <sz val="9"/>
            <color indexed="81"/>
            <rFont val="Tahoma"/>
            <charset val="1"/>
          </rPr>
          <t xml:space="preserve">
No counts, so took average of above and below
</t>
        </r>
      </text>
    </comment>
  </commentList>
</comments>
</file>

<file path=xl/sharedStrings.xml><?xml version="1.0" encoding="utf-8"?>
<sst xmlns="http://schemas.openxmlformats.org/spreadsheetml/2006/main" count="172" uniqueCount="82">
  <si>
    <t>Time</t>
  </si>
  <si>
    <t>depth</t>
  </si>
  <si>
    <t>Day</t>
  </si>
  <si>
    <t>Date + Time</t>
  </si>
  <si>
    <t>Date</t>
  </si>
  <si>
    <t>Temp</t>
  </si>
  <si>
    <t>SpC</t>
  </si>
  <si>
    <t>Sal</t>
  </si>
  <si>
    <t>(m)</t>
  </si>
  <si>
    <t>(C )</t>
  </si>
  <si>
    <t>(d)</t>
  </si>
  <si>
    <t>(mS/cm)</t>
  </si>
  <si>
    <t>DO</t>
  </si>
  <si>
    <t>pH</t>
  </si>
  <si>
    <t>PAR</t>
  </si>
  <si>
    <t>Chl</t>
  </si>
  <si>
    <t>(mg/L)</t>
  </si>
  <si>
    <r>
      <t>(</t>
    </r>
    <r>
      <rPr>
        <sz val="11"/>
        <color indexed="8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g/L)</t>
    </r>
  </si>
  <si>
    <r>
      <t>(</t>
    </r>
    <r>
      <rPr>
        <sz val="11"/>
        <color indexed="8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E/m2/s)</t>
    </r>
  </si>
  <si>
    <t>(PSU)</t>
  </si>
  <si>
    <t>(%)</t>
  </si>
  <si>
    <t>POM</t>
    <phoneticPr fontId="2" type="noConversion"/>
  </si>
  <si>
    <t>ChlA</t>
    <phoneticPr fontId="2" type="noConversion"/>
  </si>
  <si>
    <t>Fe/Mn Particulate</t>
    <phoneticPr fontId="2" type="noConversion"/>
  </si>
  <si>
    <t>DNA/RNA</t>
    <phoneticPr fontId="2" type="noConversion"/>
  </si>
  <si>
    <t>n/a</t>
    <phoneticPr fontId="2" type="noConversion"/>
  </si>
  <si>
    <t>(mL)</t>
    <phoneticPr fontId="2" type="noConversion"/>
  </si>
  <si>
    <t>(mL)</t>
    <phoneticPr fontId="2" type="noConversion"/>
  </si>
  <si>
    <t>PO4</t>
  </si>
  <si>
    <t>(mM)</t>
  </si>
  <si>
    <r>
      <t>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M)</t>
    </r>
  </si>
  <si>
    <t>DIC</t>
  </si>
  <si>
    <t>H2S</t>
  </si>
  <si>
    <t>NH4</t>
  </si>
  <si>
    <t>(EDT)</t>
  </si>
  <si>
    <t>Bacteria</t>
  </si>
  <si>
    <t>(cells/mL)</t>
  </si>
  <si>
    <t>&lt;Temp&gt;</t>
  </si>
  <si>
    <t>&lt;SpC&gt;</t>
  </si>
  <si>
    <t>Averages</t>
  </si>
  <si>
    <t>Standard Deviations</t>
  </si>
  <si>
    <t>&lt;Depth&gt;</t>
  </si>
  <si>
    <t>NO3</t>
  </si>
  <si>
    <t>C:N</t>
  </si>
  <si>
    <t>POC</t>
  </si>
  <si>
    <t>PON</t>
  </si>
  <si>
    <r>
      <t xml:space="preserve"> (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M)</t>
    </r>
  </si>
  <si>
    <t>(atomic)</t>
  </si>
  <si>
    <t>CL</t>
  </si>
  <si>
    <t>SO4</t>
  </si>
  <si>
    <t>DOC</t>
  </si>
  <si>
    <t>TN</t>
  </si>
  <si>
    <t>(μM)</t>
  </si>
  <si>
    <t>Day (d)</t>
  </si>
  <si>
    <t>depth (m)</t>
  </si>
  <si>
    <t>SpC (mS/cm)</t>
  </si>
  <si>
    <t>Sal (PSU)</t>
  </si>
  <si>
    <t>DO (mg/L)</t>
  </si>
  <si>
    <t>DO (uM)</t>
  </si>
  <si>
    <t>DO (%)</t>
  </si>
  <si>
    <t>PAR (uE/m2/s)</t>
  </si>
  <si>
    <t>PO4 (uM)</t>
  </si>
  <si>
    <t>DIC (uM)</t>
  </si>
  <si>
    <t>H2S (mM)</t>
  </si>
  <si>
    <t>NH4 (uM)</t>
  </si>
  <si>
    <t>Bacteria (cells/mL)</t>
  </si>
  <si>
    <t>NO3 (uM)</t>
  </si>
  <si>
    <t>POC (uM)</t>
  </si>
  <si>
    <t>PON (uM)</t>
  </si>
  <si>
    <t>C:N (atomic)</t>
  </si>
  <si>
    <t>Cl (mM)</t>
  </si>
  <si>
    <t>SO4 (mM)</t>
  </si>
  <si>
    <t>DOC (uM)</t>
  </si>
  <si>
    <t>TN (uM)</t>
  </si>
  <si>
    <t xml:space="preserve">Temp (C) </t>
  </si>
  <si>
    <t>Chl (ug/L)</t>
  </si>
  <si>
    <t>SO4 (uM)</t>
  </si>
  <si>
    <t>H2S (uM)</t>
  </si>
  <si>
    <r>
      <t>Chl (</t>
    </r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g/L)</t>
    </r>
  </si>
  <si>
    <t>Temp (C)</t>
  </si>
  <si>
    <t>DON</t>
  </si>
  <si>
    <t>DON (uM)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</si>
</sst>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Symbol"/>
      <family val="1"/>
      <charset val="2"/>
    </font>
    <font>
      <sz val="8"/>
      <name val="Verdana"/>
    </font>
    <font>
      <sz val="11"/>
      <color rgb="FF9C0006"/>
      <name val="Calibri"/>
      <family val="2"/>
      <scheme val="minor"/>
    </font>
    <font>
      <sz val="11"/>
      <color theme="1"/>
      <name val="Symbol"/>
      <family val="1"/>
      <charset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ABF8F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2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6" fillId="0" borderId="0" applyBorder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23">
    <xf numFmtId="0" fontId="0" fillId="0" borderId="0" xfId="0"/>
    <xf numFmtId="15" fontId="0" fillId="0" borderId="0" xfId="0" applyNumberFormat="1"/>
    <xf numFmtId="20" fontId="0" fillId="0" borderId="0" xfId="0" applyNumberFormat="1"/>
    <xf numFmtId="22" fontId="0" fillId="0" borderId="0" xfId="0" applyNumberFormat="1"/>
    <xf numFmtId="0" fontId="0" fillId="0" borderId="0" xfId="0" applyNumberFormat="1"/>
    <xf numFmtId="0" fontId="0" fillId="0" borderId="0" xfId="0" quotePrefix="1"/>
    <xf numFmtId="2" fontId="0" fillId="0" borderId="0" xfId="0" applyNumberFormat="1"/>
    <xf numFmtId="16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3" fillId="2" borderId="0" xfId="1"/>
    <xf numFmtId="2" fontId="7" fillId="0" borderId="0" xfId="0" applyNumberFormat="1" applyFont="1" applyFill="1" applyBorder="1"/>
    <xf numFmtId="2" fontId="7" fillId="3" borderId="0" xfId="0" applyNumberFormat="1" applyFont="1" applyFill="1" applyBorder="1"/>
    <xf numFmtId="0" fontId="3" fillId="2" borderId="0" xfId="1" applyBorder="1"/>
    <xf numFmtId="0" fontId="14" fillId="0" borderId="0" xfId="0" applyNumberFormat="1" applyFont="1" applyFill="1" applyBorder="1"/>
    <xf numFmtId="1" fontId="7" fillId="0" borderId="0" xfId="4" applyNumberFormat="1" applyFont="1" applyAlignment="1">
      <alignment horizontal="center"/>
    </xf>
    <xf numFmtId="165" fontId="7" fillId="0" borderId="0" xfId="4" applyNumberFormat="1" applyFont="1" applyAlignment="1">
      <alignment horizontal="center"/>
    </xf>
    <xf numFmtId="165" fontId="7" fillId="0" borderId="0" xfId="4" applyNumberFormat="1" applyFont="1" applyFill="1" applyBorder="1" applyAlignment="1">
      <alignment horizontal="center"/>
    </xf>
    <xf numFmtId="165" fontId="7" fillId="0" borderId="0" xfId="4" applyNumberFormat="1" applyFont="1" applyFill="1" applyAlignment="1">
      <alignment horizontal="center"/>
    </xf>
    <xf numFmtId="0" fontId="11" fillId="5" borderId="0" xfId="3" applyAlignment="1">
      <alignment horizontal="center"/>
    </xf>
    <xf numFmtId="0" fontId="10" fillId="4" borderId="0" xfId="2" applyAlignment="1">
      <alignment horizontal="center"/>
    </xf>
    <xf numFmtId="165" fontId="14" fillId="0" borderId="0" xfId="0" applyNumberFormat="1" applyFont="1" applyFill="1" applyBorder="1"/>
    <xf numFmtId="165" fontId="0" fillId="0" borderId="0" xfId="0" applyNumberFormat="1"/>
  </cellXfs>
  <cellStyles count="13">
    <cellStyle name="Bad" xfId="1" builtinId="27"/>
    <cellStyle name="Good" xfId="2" builtinId="26"/>
    <cellStyle name="Neutral" xfId="3" builtinId="28"/>
    <cellStyle name="Normal" xfId="0" builtinId="0"/>
    <cellStyle name="Normal 10" xfId="4" xr:uid="{00000000-0005-0000-0000-000004000000}"/>
    <cellStyle name="Normal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1" xr:uid="{00000000-0005-0000-0000-00000B000000}"/>
    <cellStyle name="Normal 9" xfId="12" xr:uid="{00000000-0005-0000-0000-00000C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9"/>
  <sheetViews>
    <sheetView tabSelected="1" zoomScale="80" workbookViewId="0">
      <selection activeCell="AC24" sqref="AC24"/>
    </sheetView>
  </sheetViews>
  <sheetFormatPr defaultColWidth="8.85546875" defaultRowHeight="15" x14ac:dyDescent="0.25"/>
  <cols>
    <col min="1" max="1" width="11.85546875" customWidth="1"/>
    <col min="3" max="3" width="18" customWidth="1"/>
    <col min="4" max="4" width="15" style="4" customWidth="1"/>
    <col min="13" max="13" width="10.28515625" customWidth="1"/>
    <col min="28" max="28" width="10.85546875" style="22" customWidth="1"/>
  </cols>
  <sheetData>
    <row r="1" spans="1:28" x14ac:dyDescent="0.25">
      <c r="A1" t="s">
        <v>4</v>
      </c>
      <c r="B1" t="s">
        <v>0</v>
      </c>
      <c r="C1" t="s">
        <v>3</v>
      </c>
      <c r="D1" s="4" t="s">
        <v>2</v>
      </c>
      <c r="E1" t="s">
        <v>1</v>
      </c>
      <c r="F1" t="s">
        <v>5</v>
      </c>
      <c r="G1" t="s">
        <v>6</v>
      </c>
      <c r="H1" t="s">
        <v>7</v>
      </c>
      <c r="I1" t="s">
        <v>12</v>
      </c>
      <c r="J1" t="s">
        <v>12</v>
      </c>
      <c r="K1" t="s">
        <v>12</v>
      </c>
      <c r="L1" t="s">
        <v>13</v>
      </c>
      <c r="M1" t="s">
        <v>14</v>
      </c>
      <c r="N1" t="s">
        <v>15</v>
      </c>
      <c r="O1" t="s">
        <v>28</v>
      </c>
      <c r="P1" t="s">
        <v>31</v>
      </c>
      <c r="Q1" t="s">
        <v>32</v>
      </c>
      <c r="R1" t="s">
        <v>33</v>
      </c>
      <c r="S1" t="s">
        <v>35</v>
      </c>
      <c r="T1" t="s">
        <v>42</v>
      </c>
      <c r="U1" s="14" t="s">
        <v>44</v>
      </c>
      <c r="V1" s="14" t="s">
        <v>45</v>
      </c>
      <c r="W1" s="14" t="s">
        <v>43</v>
      </c>
      <c r="X1" s="14" t="s">
        <v>48</v>
      </c>
      <c r="Y1" s="14" t="s">
        <v>49</v>
      </c>
      <c r="Z1" s="15" t="s">
        <v>50</v>
      </c>
      <c r="AA1" s="16" t="s">
        <v>51</v>
      </c>
      <c r="AB1" s="21" t="s">
        <v>80</v>
      </c>
    </row>
    <row r="2" spans="1:28" x14ac:dyDescent="0.25">
      <c r="C2" t="s">
        <v>34</v>
      </c>
      <c r="D2" s="4" t="s">
        <v>10</v>
      </c>
      <c r="E2" t="s">
        <v>8</v>
      </c>
      <c r="F2" s="5" t="s">
        <v>9</v>
      </c>
      <c r="G2" t="s">
        <v>11</v>
      </c>
      <c r="H2" t="s">
        <v>19</v>
      </c>
      <c r="I2" t="s">
        <v>16</v>
      </c>
      <c r="J2" t="s">
        <v>30</v>
      </c>
      <c r="K2" t="s">
        <v>20</v>
      </c>
      <c r="M2" t="s">
        <v>18</v>
      </c>
      <c r="N2" t="s">
        <v>17</v>
      </c>
      <c r="O2" t="s">
        <v>30</v>
      </c>
      <c r="P2" t="s">
        <v>30</v>
      </c>
      <c r="Q2" t="s">
        <v>29</v>
      </c>
      <c r="R2" t="s">
        <v>30</v>
      </c>
      <c r="S2" t="s">
        <v>36</v>
      </c>
      <c r="T2" t="s">
        <v>30</v>
      </c>
      <c r="U2" t="s">
        <v>46</v>
      </c>
      <c r="V2" t="s">
        <v>46</v>
      </c>
      <c r="W2" t="s">
        <v>47</v>
      </c>
      <c r="X2" t="s">
        <v>29</v>
      </c>
      <c r="Y2" t="s">
        <v>29</v>
      </c>
      <c r="Z2" s="15" t="s">
        <v>52</v>
      </c>
      <c r="AA2" s="15" t="s">
        <v>52</v>
      </c>
      <c r="AB2" s="16" t="s">
        <v>52</v>
      </c>
    </row>
    <row r="3" spans="1:28" x14ac:dyDescent="0.25">
      <c r="D3" t="s">
        <v>53</v>
      </c>
      <c r="E3" t="s">
        <v>54</v>
      </c>
      <c r="F3" t="s">
        <v>79</v>
      </c>
      <c r="G3" t="s">
        <v>55</v>
      </c>
      <c r="H3" t="s">
        <v>56</v>
      </c>
      <c r="I3" t="s">
        <v>57</v>
      </c>
      <c r="J3" t="s">
        <v>58</v>
      </c>
      <c r="K3" t="s">
        <v>59</v>
      </c>
      <c r="L3" t="s">
        <v>13</v>
      </c>
      <c r="M3" t="s">
        <v>60</v>
      </c>
      <c r="N3" t="s">
        <v>78</v>
      </c>
      <c r="O3" t="s">
        <v>61</v>
      </c>
      <c r="P3" t="s">
        <v>62</v>
      </c>
      <c r="Q3" t="s">
        <v>63</v>
      </c>
      <c r="R3" t="s">
        <v>64</v>
      </c>
      <c r="S3" t="s">
        <v>65</v>
      </c>
      <c r="T3" t="s">
        <v>66</v>
      </c>
      <c r="U3" t="s">
        <v>67</v>
      </c>
      <c r="V3" t="s">
        <v>68</v>
      </c>
      <c r="W3" t="s">
        <v>69</v>
      </c>
      <c r="X3" t="s">
        <v>70</v>
      </c>
      <c r="Y3" t="s">
        <v>71</v>
      </c>
      <c r="Z3" t="s">
        <v>72</v>
      </c>
      <c r="AA3" t="s">
        <v>73</v>
      </c>
      <c r="AB3" s="22" t="s">
        <v>81</v>
      </c>
    </row>
    <row r="4" spans="1:28" x14ac:dyDescent="0.25">
      <c r="A4" s="1">
        <v>42180</v>
      </c>
      <c r="B4" s="2">
        <v>0.28125</v>
      </c>
      <c r="C4" s="3">
        <f>A4+B4</f>
        <v>42180.28125</v>
      </c>
      <c r="D4" s="4">
        <f>C4-$A$4</f>
        <v>0.28125</v>
      </c>
      <c r="E4">
        <v>0.5</v>
      </c>
      <c r="F4">
        <v>24.06</v>
      </c>
      <c r="G4" s="7">
        <v>6.14</v>
      </c>
      <c r="H4" s="6">
        <v>3.4</v>
      </c>
      <c r="I4" s="6">
        <v>9.3000000000000007</v>
      </c>
      <c r="J4" s="8"/>
      <c r="K4">
        <v>112.37</v>
      </c>
      <c r="L4">
        <v>7.47</v>
      </c>
      <c r="M4">
        <v>350</v>
      </c>
      <c r="N4">
        <v>5.08</v>
      </c>
      <c r="O4" s="9">
        <v>1.937759E-2</v>
      </c>
      <c r="P4">
        <v>668.12635499461396</v>
      </c>
      <c r="Q4" s="10">
        <v>0</v>
      </c>
      <c r="R4" s="11">
        <v>0.64461669999999982</v>
      </c>
      <c r="S4">
        <v>2698904.7619047617</v>
      </c>
      <c r="T4">
        <v>46.972054831416933</v>
      </c>
      <c r="U4">
        <v>88.129646871320347</v>
      </c>
      <c r="V4">
        <v>10.836448510438657</v>
      </c>
      <c r="W4">
        <v>8.1327057279352921</v>
      </c>
      <c r="X4">
        <v>58.108111007999995</v>
      </c>
      <c r="Y4">
        <v>2.5736095975000004</v>
      </c>
      <c r="Z4" s="17">
        <v>256.35205827312353</v>
      </c>
      <c r="AA4" s="17">
        <v>89.930158892752758</v>
      </c>
      <c r="AB4" s="22">
        <f>AA4-(T4+R4)</f>
        <v>42.313487361335824</v>
      </c>
    </row>
    <row r="5" spans="1:28" x14ac:dyDescent="0.25">
      <c r="A5" s="1">
        <v>42180</v>
      </c>
      <c r="B5" s="2">
        <v>0.30694444444444441</v>
      </c>
      <c r="C5" s="3">
        <f t="shared" ref="C5:C59" si="0">A5+B5</f>
        <v>42180.306944444441</v>
      </c>
      <c r="D5" s="4">
        <f t="shared" ref="D5:D59" si="1">C5-$A$4</f>
        <v>0.30694444444088731</v>
      </c>
      <c r="E5">
        <v>2</v>
      </c>
      <c r="F5">
        <v>24.07</v>
      </c>
      <c r="G5">
        <v>6.1529999999999996</v>
      </c>
      <c r="H5">
        <v>3.4</v>
      </c>
      <c r="I5">
        <v>9.36</v>
      </c>
      <c r="K5">
        <v>113</v>
      </c>
      <c r="L5">
        <v>7.47</v>
      </c>
      <c r="M5">
        <v>317</v>
      </c>
      <c r="N5">
        <v>3.98</v>
      </c>
      <c r="O5" s="9">
        <v>0.15501349999999997</v>
      </c>
      <c r="P5">
        <v>667.07662872377796</v>
      </c>
      <c r="Q5">
        <v>3.0750307503074202E-3</v>
      </c>
      <c r="R5" s="11">
        <v>2.4292851999999998</v>
      </c>
      <c r="S5">
        <v>3681585.29228243</v>
      </c>
      <c r="T5">
        <v>39.362790964590445</v>
      </c>
      <c r="U5">
        <v>82.601113338414152</v>
      </c>
      <c r="V5">
        <v>10.02336018803785</v>
      </c>
      <c r="W5">
        <v>8.2408605286870333</v>
      </c>
      <c r="X5">
        <v>60.012586580999979</v>
      </c>
      <c r="Y5">
        <v>2.6044804670000001</v>
      </c>
      <c r="Z5" s="17">
        <v>258.14058653698851</v>
      </c>
      <c r="AA5" s="17">
        <v>111.67530569796479</v>
      </c>
      <c r="AB5" s="22">
        <f t="shared" ref="AB5:AB59" si="2">AA5-(T5+R5)</f>
        <v>69.883229533374333</v>
      </c>
    </row>
    <row r="6" spans="1:28" x14ac:dyDescent="0.25">
      <c r="A6" s="1">
        <v>42180</v>
      </c>
      <c r="B6" s="2">
        <v>0.3263888888888889</v>
      </c>
      <c r="C6" s="3">
        <f t="shared" si="0"/>
        <v>42180.326388888891</v>
      </c>
      <c r="D6" s="4">
        <f t="shared" si="1"/>
        <v>0.32638888889050577</v>
      </c>
      <c r="E6">
        <v>3</v>
      </c>
      <c r="F6">
        <v>22.13</v>
      </c>
      <c r="G6">
        <v>8.7129999999999992</v>
      </c>
      <c r="H6">
        <v>5</v>
      </c>
      <c r="I6">
        <v>16.05</v>
      </c>
      <c r="K6">
        <v>189.09</v>
      </c>
      <c r="L6">
        <v>7.72</v>
      </c>
      <c r="M6">
        <v>228</v>
      </c>
      <c r="N6">
        <v>35.17</v>
      </c>
      <c r="O6" s="9">
        <v>3.9052790000000004E-2</v>
      </c>
      <c r="P6">
        <v>768.92908863951857</v>
      </c>
      <c r="Q6">
        <v>6.5805658056580479E-2</v>
      </c>
      <c r="R6" s="11">
        <v>4.0739796999999998</v>
      </c>
      <c r="S6">
        <f>AVERAGE(S7,S5)</f>
        <v>3430475.3746635518</v>
      </c>
      <c r="T6">
        <v>44.144038510677134</v>
      </c>
      <c r="U6">
        <v>265.12768220040721</v>
      </c>
      <c r="V6">
        <v>25.611547797529809</v>
      </c>
      <c r="W6">
        <v>10.351880499232394</v>
      </c>
      <c r="X6">
        <v>91.345152506999995</v>
      </c>
      <c r="Y6">
        <v>4.3369456619999998</v>
      </c>
      <c r="Z6" s="17">
        <v>239.03790230696825</v>
      </c>
      <c r="AA6" s="17">
        <v>58.712489818367153</v>
      </c>
      <c r="AB6" s="22">
        <f t="shared" si="2"/>
        <v>10.494471607690016</v>
      </c>
    </row>
    <row r="7" spans="1:28" x14ac:dyDescent="0.25">
      <c r="A7" s="1">
        <v>42180</v>
      </c>
      <c r="B7" s="2">
        <v>0.34027777777777773</v>
      </c>
      <c r="C7" s="3">
        <f t="shared" si="0"/>
        <v>42180.340277777781</v>
      </c>
      <c r="D7" s="4">
        <f t="shared" si="1"/>
        <v>0.34027777778101154</v>
      </c>
      <c r="E7">
        <v>4</v>
      </c>
      <c r="F7">
        <v>18.73</v>
      </c>
      <c r="G7">
        <v>11.95</v>
      </c>
      <c r="H7">
        <v>6.85</v>
      </c>
      <c r="I7">
        <v>14.58</v>
      </c>
      <c r="K7">
        <v>162.1</v>
      </c>
      <c r="L7">
        <v>6.99</v>
      </c>
      <c r="M7">
        <v>102</v>
      </c>
      <c r="N7">
        <v>38.9</v>
      </c>
      <c r="O7" s="9">
        <v>2.7616580000000002E-2</v>
      </c>
      <c r="P7">
        <v>957.12784380089226</v>
      </c>
      <c r="Q7" s="10">
        <v>0</v>
      </c>
      <c r="R7" s="11">
        <v>11.4366121</v>
      </c>
      <c r="S7">
        <v>3179365.4570446736</v>
      </c>
      <c r="T7">
        <v>16.704492973170286</v>
      </c>
      <c r="U7">
        <v>241.29942885688124</v>
      </c>
      <c r="V7">
        <v>24.687959353656506</v>
      </c>
      <c r="W7">
        <v>9.7739722186128208</v>
      </c>
      <c r="X7">
        <v>113.02251897599999</v>
      </c>
      <c r="Y7">
        <v>5.444234389</v>
      </c>
      <c r="Z7" s="17">
        <v>234.55906682266766</v>
      </c>
      <c r="AA7" s="17">
        <v>45.167091524662901</v>
      </c>
      <c r="AB7" s="22">
        <f t="shared" si="2"/>
        <v>17.025986451492614</v>
      </c>
    </row>
    <row r="8" spans="1:28" x14ac:dyDescent="0.25">
      <c r="A8" s="1">
        <v>42180</v>
      </c>
      <c r="B8" s="2">
        <v>0.35416666666666669</v>
      </c>
      <c r="C8" s="3">
        <f t="shared" si="0"/>
        <v>42180.354166666664</v>
      </c>
      <c r="D8" s="4">
        <f t="shared" si="1"/>
        <v>0.35416666666424135</v>
      </c>
      <c r="E8">
        <v>6</v>
      </c>
      <c r="F8" s="8">
        <v>15.24</v>
      </c>
      <c r="G8" s="8">
        <v>14.9</v>
      </c>
      <c r="H8">
        <v>8.65</v>
      </c>
      <c r="I8">
        <v>1.74</v>
      </c>
      <c r="K8">
        <v>17.8</v>
      </c>
      <c r="L8">
        <v>6.48</v>
      </c>
      <c r="M8">
        <v>15</v>
      </c>
      <c r="N8">
        <v>40.770000000000003</v>
      </c>
      <c r="O8" s="9">
        <v>7.2623599999999996E-2</v>
      </c>
      <c r="P8">
        <v>1408.1879375779549</v>
      </c>
      <c r="Q8">
        <v>2.706027060270599E-2</v>
      </c>
      <c r="R8" s="11">
        <v>15.341886699999998</v>
      </c>
      <c r="S8">
        <v>4780684.4148550723</v>
      </c>
      <c r="T8">
        <v>6.3230449173070511</v>
      </c>
      <c r="U8">
        <v>158.49439280659396</v>
      </c>
      <c r="V8">
        <v>20.126329406725208</v>
      </c>
      <c r="W8">
        <v>7.8749775780591724</v>
      </c>
      <c r="X8">
        <v>136.22049668400001</v>
      </c>
      <c r="Y8">
        <v>6.7577096679999995</v>
      </c>
      <c r="Z8" s="17">
        <v>189.19958530716698</v>
      </c>
      <c r="AA8" s="17">
        <v>59.653571021004936</v>
      </c>
      <c r="AB8" s="22">
        <f t="shared" si="2"/>
        <v>37.988639403697888</v>
      </c>
    </row>
    <row r="9" spans="1:28" x14ac:dyDescent="0.25">
      <c r="A9" s="1">
        <v>42180</v>
      </c>
      <c r="B9" s="2">
        <v>0.37152777777777773</v>
      </c>
      <c r="C9" s="3">
        <f t="shared" si="0"/>
        <v>42180.371527777781</v>
      </c>
      <c r="D9" s="4">
        <f t="shared" si="1"/>
        <v>0.37152777778101154</v>
      </c>
      <c r="E9">
        <v>8</v>
      </c>
      <c r="F9">
        <v>12.67</v>
      </c>
      <c r="G9">
        <v>15.97</v>
      </c>
      <c r="H9">
        <v>9.31</v>
      </c>
      <c r="I9">
        <v>0</v>
      </c>
      <c r="K9">
        <v>0</v>
      </c>
      <c r="L9">
        <v>6.49</v>
      </c>
      <c r="M9">
        <v>0</v>
      </c>
      <c r="N9">
        <v>11.4</v>
      </c>
      <c r="O9" s="9">
        <v>3.3847059999999998E-2</v>
      </c>
      <c r="P9">
        <v>1616.9327735095451</v>
      </c>
      <c r="Q9" s="10">
        <v>0</v>
      </c>
      <c r="R9" s="11">
        <v>34.787220500000004</v>
      </c>
      <c r="S9">
        <v>7006062.8217821782</v>
      </c>
      <c r="T9">
        <v>0.25274773586391558</v>
      </c>
      <c r="U9">
        <v>104.25867704604114</v>
      </c>
      <c r="V9">
        <v>11.456517217581686</v>
      </c>
      <c r="W9">
        <v>9.1003814742268361</v>
      </c>
      <c r="X9">
        <v>147.69575643599998</v>
      </c>
      <c r="Y9">
        <v>7.3252399800000001</v>
      </c>
      <c r="Z9" s="17">
        <v>185.21672824898022</v>
      </c>
      <c r="AA9" s="17">
        <v>74.456315511676038</v>
      </c>
      <c r="AB9" s="22">
        <f t="shared" si="2"/>
        <v>39.416347275812122</v>
      </c>
    </row>
    <row r="10" spans="1:28" x14ac:dyDescent="0.25">
      <c r="A10" s="1">
        <v>42180</v>
      </c>
      <c r="B10" s="2">
        <v>0.38541666666666669</v>
      </c>
      <c r="C10" s="3">
        <f t="shared" si="0"/>
        <v>42180.385416666664</v>
      </c>
      <c r="D10" s="4">
        <f t="shared" si="1"/>
        <v>0.38541666666424135</v>
      </c>
      <c r="E10">
        <v>10</v>
      </c>
      <c r="F10">
        <v>12.06</v>
      </c>
      <c r="G10">
        <v>28.83</v>
      </c>
      <c r="H10">
        <v>17.71</v>
      </c>
      <c r="I10">
        <v>0</v>
      </c>
      <c r="K10">
        <v>0</v>
      </c>
      <c r="L10">
        <v>6.88</v>
      </c>
      <c r="M10">
        <v>0</v>
      </c>
      <c r="N10">
        <v>4.9800000000000004</v>
      </c>
      <c r="O10" s="9">
        <v>17.181314999999998</v>
      </c>
      <c r="P10">
        <v>12869.9997057732</v>
      </c>
      <c r="Q10">
        <v>4.0178351783517829</v>
      </c>
      <c r="R10" s="11">
        <v>1748.2014559999998</v>
      </c>
      <c r="S10">
        <v>16851075.755208336</v>
      </c>
      <c r="T10" s="10">
        <v>0</v>
      </c>
      <c r="U10">
        <v>177.43228623761553</v>
      </c>
      <c r="V10">
        <v>24.908692082530159</v>
      </c>
      <c r="W10">
        <v>7.123308026359946</v>
      </c>
      <c r="X10" s="10">
        <f>AVERAGE(X18,X26,X34,X42,X50,X58)</f>
        <v>262.75405569150001</v>
      </c>
      <c r="Y10" s="10">
        <f>AVERAGE(Y18,Y26,Y34,Y42,Y50,Y58)</f>
        <v>8.3578153934999992</v>
      </c>
      <c r="Z10" s="17">
        <v>491.07009101917168</v>
      </c>
      <c r="AA10" s="17">
        <v>1496.1985992868581</v>
      </c>
      <c r="AB10" s="22">
        <f>AA10-(T10+R10)</f>
        <v>-252.00285671314168</v>
      </c>
    </row>
    <row r="11" spans="1:28" x14ac:dyDescent="0.25">
      <c r="A11" s="1">
        <v>42180</v>
      </c>
      <c r="B11" s="2">
        <v>0.40277777777777773</v>
      </c>
      <c r="C11" s="3">
        <f t="shared" si="0"/>
        <v>42180.402777777781</v>
      </c>
      <c r="D11" s="4">
        <f t="shared" si="1"/>
        <v>0.40277777778101154</v>
      </c>
      <c r="E11">
        <v>12</v>
      </c>
      <c r="F11">
        <v>12.45</v>
      </c>
      <c r="G11">
        <v>29.4</v>
      </c>
      <c r="H11">
        <v>18.149999999999999</v>
      </c>
      <c r="I11">
        <v>0</v>
      </c>
      <c r="K11">
        <v>0</v>
      </c>
      <c r="L11">
        <v>6.9</v>
      </c>
      <c r="M11">
        <v>0</v>
      </c>
      <c r="N11">
        <v>5.24</v>
      </c>
      <c r="O11" s="9">
        <v>20.296555000000001</v>
      </c>
      <c r="P11">
        <v>16379.499579379699</v>
      </c>
      <c r="Q11">
        <v>5.9883148831488313</v>
      </c>
      <c r="R11" s="11">
        <v>1279.704416</v>
      </c>
      <c r="S11">
        <v>16380163.603603603</v>
      </c>
      <c r="T11">
        <v>1.0538945817150098</v>
      </c>
      <c r="U11">
        <v>195.1783132903366</v>
      </c>
      <c r="V11">
        <v>28.58711142767487</v>
      </c>
      <c r="W11">
        <v>6.8274933542738641</v>
      </c>
      <c r="X11" s="10">
        <f>AVERAGE(X19,X27,X35,X43,X51,X59)</f>
        <v>282.32188367999993</v>
      </c>
      <c r="Y11" s="10">
        <f>AVERAGE(Y19,Y27,Y35,Y43,Y51,Y59)</f>
        <v>6.9125667600000007</v>
      </c>
      <c r="Z11" s="17">
        <v>623.18070815676299</v>
      </c>
      <c r="AA11" s="17">
        <v>1839.3075492321691</v>
      </c>
      <c r="AB11" s="22">
        <f t="shared" si="2"/>
        <v>558.54923865045407</v>
      </c>
    </row>
    <row r="12" spans="1:28" x14ac:dyDescent="0.25">
      <c r="A12" s="1">
        <v>42180</v>
      </c>
      <c r="B12" s="2">
        <v>0.42499999999999999</v>
      </c>
      <c r="C12" s="3">
        <f t="shared" si="0"/>
        <v>42180.425000000003</v>
      </c>
      <c r="D12" s="4">
        <f t="shared" si="1"/>
        <v>0.42500000000291038</v>
      </c>
      <c r="E12">
        <v>0.5</v>
      </c>
      <c r="F12">
        <v>24.54</v>
      </c>
      <c r="G12">
        <v>6.15</v>
      </c>
      <c r="H12">
        <v>3.4</v>
      </c>
      <c r="I12">
        <v>9.36</v>
      </c>
      <c r="K12">
        <v>114</v>
      </c>
      <c r="L12">
        <v>7.56</v>
      </c>
      <c r="M12">
        <v>2000</v>
      </c>
      <c r="N12">
        <v>1.69</v>
      </c>
      <c r="O12" s="9">
        <v>6.6005099999999997E-2</v>
      </c>
      <c r="P12">
        <v>732.55374780320665</v>
      </c>
      <c r="Q12">
        <v>6.7650676506765288E-3</v>
      </c>
      <c r="R12" s="11">
        <v>1.0925334999999998</v>
      </c>
      <c r="S12">
        <v>4528520.4975124374</v>
      </c>
      <c r="T12">
        <v>39.418401802331275</v>
      </c>
      <c r="U12">
        <v>132.03757289151611</v>
      </c>
      <c r="V12">
        <v>15.990432212465198</v>
      </c>
      <c r="W12">
        <v>8.2572860531304091</v>
      </c>
      <c r="X12">
        <v>58.729755008999994</v>
      </c>
      <c r="Y12">
        <v>2.6585694562500004</v>
      </c>
      <c r="Z12" s="17">
        <v>245.81627413052385</v>
      </c>
      <c r="AA12" s="17">
        <v>85.687579700533334</v>
      </c>
      <c r="AB12" s="22">
        <f t="shared" si="2"/>
        <v>45.176644398202058</v>
      </c>
    </row>
    <row r="13" spans="1:28" x14ac:dyDescent="0.25">
      <c r="A13" s="1">
        <v>42180</v>
      </c>
      <c r="B13" s="2">
        <v>0.4381944444444445</v>
      </c>
      <c r="C13" s="3">
        <f t="shared" si="0"/>
        <v>42180.438194444447</v>
      </c>
      <c r="D13" s="4">
        <f t="shared" si="1"/>
        <v>0.43819444444670808</v>
      </c>
      <c r="E13">
        <v>2</v>
      </c>
      <c r="F13">
        <v>24.14</v>
      </c>
      <c r="G13">
        <v>6.141</v>
      </c>
      <c r="H13">
        <v>3.4</v>
      </c>
      <c r="I13">
        <v>9.32</v>
      </c>
      <c r="K13">
        <v>112.6</v>
      </c>
      <c r="L13">
        <v>7.51</v>
      </c>
      <c r="M13">
        <v>892</v>
      </c>
      <c r="N13">
        <v>2.5</v>
      </c>
      <c r="O13" s="9">
        <v>2.8555439999999998E-2</v>
      </c>
      <c r="P13">
        <v>693.3321302387053</v>
      </c>
      <c r="Q13">
        <v>3.8130381303812931E-2</v>
      </c>
      <c r="R13" s="11">
        <v>1.8343956999999995</v>
      </c>
      <c r="S13">
        <v>7438856.25</v>
      </c>
      <c r="T13">
        <v>41.194645900675873</v>
      </c>
      <c r="U13">
        <v>82.596353780963938</v>
      </c>
      <c r="V13">
        <v>10.014876396388273</v>
      </c>
      <c r="W13">
        <v>8.2473662691185261</v>
      </c>
      <c r="X13">
        <v>58.998840143999992</v>
      </c>
      <c r="Y13">
        <v>2.6027714995000002</v>
      </c>
      <c r="Z13" s="17">
        <v>312.44270937181415</v>
      </c>
      <c r="AA13" s="17">
        <v>87.523459423711941</v>
      </c>
      <c r="AB13" s="22">
        <f t="shared" si="2"/>
        <v>44.494417823036066</v>
      </c>
    </row>
    <row r="14" spans="1:28" x14ac:dyDescent="0.25">
      <c r="A14" s="1">
        <v>42180</v>
      </c>
      <c r="B14" s="2">
        <v>0.47638888888888892</v>
      </c>
      <c r="C14" s="3">
        <f t="shared" si="0"/>
        <v>42180.476388888892</v>
      </c>
      <c r="D14" s="4">
        <f t="shared" si="1"/>
        <v>0.47638888889196096</v>
      </c>
      <c r="E14">
        <v>3</v>
      </c>
      <c r="F14">
        <v>22.25</v>
      </c>
      <c r="G14">
        <v>9</v>
      </c>
      <c r="H14">
        <v>5.3</v>
      </c>
      <c r="I14">
        <v>16.64</v>
      </c>
      <c r="K14">
        <v>195.2</v>
      </c>
      <c r="L14">
        <v>8.25</v>
      </c>
      <c r="M14">
        <v>580</v>
      </c>
      <c r="N14">
        <v>18.37</v>
      </c>
      <c r="O14" s="9">
        <v>4.17089E-2</v>
      </c>
      <c r="P14">
        <v>726.35242643701747</v>
      </c>
      <c r="Q14">
        <v>1.2300123001229936E-2</v>
      </c>
      <c r="R14" s="11">
        <v>2.2683150999999997</v>
      </c>
      <c r="S14">
        <v>9298570.3125</v>
      </c>
      <c r="T14">
        <v>18.384390212606355</v>
      </c>
      <c r="U14">
        <v>281.56857251223414</v>
      </c>
      <c r="V14">
        <v>27.052302102916794</v>
      </c>
      <c r="W14">
        <v>10.408303568437351</v>
      </c>
      <c r="X14">
        <v>86.206589219999998</v>
      </c>
      <c r="Y14">
        <v>4.0826029500000001</v>
      </c>
      <c r="Z14" s="17">
        <v>250.25002066699588</v>
      </c>
      <c r="AA14" s="17">
        <v>62.145122073890157</v>
      </c>
      <c r="AB14" s="22">
        <f t="shared" si="2"/>
        <v>41.492416761283806</v>
      </c>
    </row>
    <row r="15" spans="1:28" x14ac:dyDescent="0.25">
      <c r="A15" s="1">
        <v>42180</v>
      </c>
      <c r="B15" s="2">
        <v>0.49305555555555558</v>
      </c>
      <c r="C15" s="3">
        <f t="shared" si="0"/>
        <v>42180.493055555555</v>
      </c>
      <c r="D15" s="4">
        <f t="shared" si="1"/>
        <v>0.49305555555474712</v>
      </c>
      <c r="E15">
        <v>4</v>
      </c>
      <c r="F15">
        <v>18.48</v>
      </c>
      <c r="G15">
        <v>12.15</v>
      </c>
      <c r="H15">
        <v>6.92</v>
      </c>
      <c r="I15">
        <v>14.42</v>
      </c>
      <c r="K15">
        <v>158.6</v>
      </c>
      <c r="L15">
        <v>6.98</v>
      </c>
      <c r="M15">
        <v>27.4</v>
      </c>
      <c r="N15">
        <v>38.75</v>
      </c>
      <c r="O15" s="9">
        <v>2.5916369999999998E-2</v>
      </c>
      <c r="P15">
        <v>981.36279711024099</v>
      </c>
      <c r="Q15">
        <v>3.0750307503074202E-3</v>
      </c>
      <c r="R15" s="11">
        <v>1.5474489999999999</v>
      </c>
      <c r="S15">
        <v>6144323.840947547</v>
      </c>
      <c r="T15">
        <v>28.759801939465177</v>
      </c>
      <c r="U15">
        <v>251.79959037548917</v>
      </c>
      <c r="V15">
        <v>23.631297412518236</v>
      </c>
      <c r="W15">
        <v>10.655343461679893</v>
      </c>
      <c r="X15">
        <v>115.54186298999998</v>
      </c>
      <c r="Y15">
        <v>5.5347942220000004</v>
      </c>
      <c r="Z15" s="17">
        <v>221.48327195239406</v>
      </c>
      <c r="AA15" s="17">
        <v>47.974907571877225</v>
      </c>
      <c r="AB15" s="22">
        <f t="shared" si="2"/>
        <v>17.667656632412047</v>
      </c>
    </row>
    <row r="16" spans="1:28" x14ac:dyDescent="0.25">
      <c r="A16" s="1">
        <v>42180</v>
      </c>
      <c r="B16" s="2">
        <v>0.50416666666666665</v>
      </c>
      <c r="C16" s="3">
        <f t="shared" si="0"/>
        <v>42180.504166666666</v>
      </c>
      <c r="D16" s="4">
        <f t="shared" si="1"/>
        <v>0.50416666666569654</v>
      </c>
      <c r="E16">
        <v>6</v>
      </c>
      <c r="F16">
        <v>15.11</v>
      </c>
      <c r="G16">
        <v>15</v>
      </c>
      <c r="H16">
        <v>8.7100000000000009</v>
      </c>
      <c r="I16">
        <v>1.65</v>
      </c>
      <c r="K16">
        <v>17.2</v>
      </c>
      <c r="L16">
        <v>6.49</v>
      </c>
      <c r="M16">
        <v>33</v>
      </c>
      <c r="N16">
        <v>35.700000000000003</v>
      </c>
      <c r="O16" s="9">
        <v>1.0291399999999999E-2</v>
      </c>
      <c r="P16">
        <v>1478.5952120013833</v>
      </c>
      <c r="Q16">
        <v>6.5805658056580479E-2</v>
      </c>
      <c r="R16" s="11">
        <v>14.411059599999998</v>
      </c>
      <c r="S16">
        <v>7367065.3833333328</v>
      </c>
      <c r="T16">
        <v>9.9837756391419337</v>
      </c>
      <c r="U16">
        <v>121.86987810193598</v>
      </c>
      <c r="V16">
        <v>14.934582918624724</v>
      </c>
      <c r="W16">
        <v>8.1602465074504114</v>
      </c>
      <c r="X16">
        <v>140.64747625199996</v>
      </c>
      <c r="Y16">
        <v>6.975431455999999</v>
      </c>
      <c r="Z16" s="17">
        <v>193.55818359725814</v>
      </c>
      <c r="AA16" s="17">
        <v>56.506348638413058</v>
      </c>
      <c r="AB16" s="22">
        <f t="shared" si="2"/>
        <v>32.111513399271125</v>
      </c>
    </row>
    <row r="17" spans="1:28" x14ac:dyDescent="0.25">
      <c r="A17" s="1">
        <v>42180</v>
      </c>
      <c r="B17" s="2">
        <v>0.51388888888888895</v>
      </c>
      <c r="C17" s="3">
        <f t="shared" si="0"/>
        <v>42180.513888888891</v>
      </c>
      <c r="D17" s="4">
        <f t="shared" si="1"/>
        <v>0.51388888889050577</v>
      </c>
      <c r="E17">
        <v>8</v>
      </c>
      <c r="F17">
        <v>12.57</v>
      </c>
      <c r="G17">
        <v>16.43</v>
      </c>
      <c r="H17">
        <v>9.59</v>
      </c>
      <c r="I17">
        <v>0</v>
      </c>
      <c r="K17">
        <v>0</v>
      </c>
      <c r="L17">
        <v>6.52</v>
      </c>
      <c r="M17">
        <v>0</v>
      </c>
      <c r="N17">
        <v>6.9</v>
      </c>
      <c r="O17" s="9">
        <v>7.2288599999999995E-2</v>
      </c>
      <c r="P17">
        <v>1626.95798828122</v>
      </c>
      <c r="Q17">
        <v>6.7650676506765288E-3</v>
      </c>
      <c r="R17" s="11">
        <v>30.168078499999996</v>
      </c>
      <c r="S17">
        <v>4497196.7391304346</v>
      </c>
      <c r="T17">
        <v>1.3795741992359682</v>
      </c>
      <c r="U17">
        <v>91.119834024693063</v>
      </c>
      <c r="V17">
        <v>10.521445369752097</v>
      </c>
      <c r="W17">
        <v>8.6603913077049022</v>
      </c>
      <c r="X17">
        <v>154.52859717599998</v>
      </c>
      <c r="Y17">
        <v>7.5183392060000003</v>
      </c>
      <c r="Z17" s="17">
        <v>198.78850154536758</v>
      </c>
      <c r="AA17" s="17">
        <v>70.753700943920904</v>
      </c>
      <c r="AB17" s="22">
        <f t="shared" si="2"/>
        <v>39.206048244684936</v>
      </c>
    </row>
    <row r="18" spans="1:28" x14ac:dyDescent="0.25">
      <c r="A18" s="1">
        <v>42180</v>
      </c>
      <c r="B18" s="2">
        <v>0.58680555555555558</v>
      </c>
      <c r="C18" s="3">
        <f t="shared" si="0"/>
        <v>42180.586805555555</v>
      </c>
      <c r="D18" s="4">
        <f t="shared" si="1"/>
        <v>0.58680555555474712</v>
      </c>
      <c r="E18">
        <v>10</v>
      </c>
      <c r="F18">
        <v>12.12</v>
      </c>
      <c r="G18">
        <v>28.9</v>
      </c>
      <c r="H18">
        <v>17.88</v>
      </c>
      <c r="I18">
        <v>0</v>
      </c>
      <c r="K18">
        <v>0</v>
      </c>
      <c r="L18">
        <v>6.82</v>
      </c>
      <c r="M18">
        <v>0</v>
      </c>
      <c r="N18">
        <v>5.2</v>
      </c>
      <c r="O18" s="9">
        <v>10.909344999999998</v>
      </c>
      <c r="P18">
        <v>13405.829840198634</v>
      </c>
      <c r="Q18">
        <v>5.4753997539975394</v>
      </c>
      <c r="R18" s="11">
        <v>1436.00216</v>
      </c>
      <c r="S18">
        <v>13773182.301184434</v>
      </c>
      <c r="T18">
        <v>2.9131417572729945</v>
      </c>
      <c r="U18">
        <v>178.28590241553937</v>
      </c>
      <c r="V18">
        <v>24.920181213740957</v>
      </c>
      <c r="W18">
        <v>7.1542779278520161</v>
      </c>
      <c r="X18">
        <v>264.03432209099998</v>
      </c>
      <c r="Y18">
        <v>7.7308163700000012</v>
      </c>
      <c r="Z18" s="17">
        <v>591.1675551985071</v>
      </c>
      <c r="AA18" s="17">
        <v>1427.777367586883</v>
      </c>
      <c r="AB18" s="22">
        <f t="shared" si="2"/>
        <v>-11.137934170390054</v>
      </c>
    </row>
    <row r="19" spans="1:28" x14ac:dyDescent="0.25">
      <c r="A19" s="1">
        <v>42180</v>
      </c>
      <c r="B19" s="2">
        <v>0.59861111111111109</v>
      </c>
      <c r="C19" s="3">
        <f t="shared" si="0"/>
        <v>42180.598611111112</v>
      </c>
      <c r="D19" s="4">
        <f t="shared" si="1"/>
        <v>0.59861111111240461</v>
      </c>
      <c r="E19">
        <v>12</v>
      </c>
      <c r="F19">
        <v>12.44</v>
      </c>
      <c r="G19">
        <v>29.46</v>
      </c>
      <c r="H19">
        <v>18.170000000000002</v>
      </c>
      <c r="I19">
        <v>0</v>
      </c>
      <c r="K19">
        <v>0</v>
      </c>
      <c r="L19">
        <v>6.87</v>
      </c>
      <c r="M19">
        <v>0</v>
      </c>
      <c r="N19">
        <v>5.42</v>
      </c>
      <c r="O19" s="9">
        <v>15.412520000000001</v>
      </c>
      <c r="P19">
        <v>16274.9853308368</v>
      </c>
      <c r="Q19">
        <v>7.0492004920049203</v>
      </c>
      <c r="R19" s="11">
        <v>1159.063952</v>
      </c>
      <c r="S19">
        <v>18487364.009900991</v>
      </c>
      <c r="T19">
        <v>3.3097259950370583</v>
      </c>
      <c r="U19">
        <v>204.20975910970503</v>
      </c>
      <c r="V19">
        <v>28.479372813593205</v>
      </c>
      <c r="W19">
        <v>7.1704443930814277</v>
      </c>
      <c r="X19">
        <v>271.65238208999995</v>
      </c>
      <c r="Y19">
        <v>6.7397065440000015</v>
      </c>
      <c r="Z19" s="17">
        <v>859.1462017927339</v>
      </c>
      <c r="AA19" s="17">
        <v>1774.2032430824745</v>
      </c>
      <c r="AB19" s="22">
        <f t="shared" si="2"/>
        <v>611.82956508743746</v>
      </c>
    </row>
    <row r="20" spans="1:28" x14ac:dyDescent="0.25">
      <c r="A20" s="1">
        <v>42180</v>
      </c>
      <c r="B20" s="2">
        <v>0.61388888888888882</v>
      </c>
      <c r="C20" s="3">
        <f t="shared" si="0"/>
        <v>42180.613888888889</v>
      </c>
      <c r="D20" s="4">
        <f t="shared" si="1"/>
        <v>0.61388888888905058</v>
      </c>
      <c r="E20">
        <v>0.5</v>
      </c>
      <c r="F20">
        <v>24.82</v>
      </c>
      <c r="G20">
        <v>6.141</v>
      </c>
      <c r="H20">
        <v>3.39</v>
      </c>
      <c r="I20">
        <v>9.6</v>
      </c>
      <c r="K20">
        <v>117.9</v>
      </c>
      <c r="L20">
        <v>7.58</v>
      </c>
      <c r="M20">
        <v>378</v>
      </c>
      <c r="N20">
        <v>1.42</v>
      </c>
      <c r="O20" s="9">
        <v>2.9707070000000002E-2</v>
      </c>
      <c r="P20">
        <v>712.54689905618307</v>
      </c>
      <c r="Q20" s="10">
        <v>0</v>
      </c>
      <c r="R20" s="11">
        <v>0.84058029999999984</v>
      </c>
      <c r="S20">
        <v>6705240.5852713175</v>
      </c>
      <c r="T20">
        <v>22.141191325487089</v>
      </c>
      <c r="U20">
        <v>82.369103155440854</v>
      </c>
      <c r="V20">
        <v>9.6711408581423584</v>
      </c>
      <c r="W20">
        <v>8.5169996346493502</v>
      </c>
      <c r="X20">
        <v>58.017742949999999</v>
      </c>
      <c r="Y20">
        <v>2.5445813239999997</v>
      </c>
      <c r="Z20" s="17">
        <v>224.53429075545793</v>
      </c>
      <c r="AA20" s="17">
        <v>97.944776675872774</v>
      </c>
      <c r="AB20" s="22">
        <f t="shared" si="2"/>
        <v>74.963005050385689</v>
      </c>
    </row>
    <row r="21" spans="1:28" x14ac:dyDescent="0.25">
      <c r="A21" s="1">
        <v>42180</v>
      </c>
      <c r="B21" s="2">
        <v>0.62569444444444444</v>
      </c>
      <c r="C21" s="3">
        <f t="shared" si="0"/>
        <v>42180.625694444447</v>
      </c>
      <c r="D21" s="4">
        <f t="shared" si="1"/>
        <v>0.62569444444670808</v>
      </c>
      <c r="E21">
        <v>2</v>
      </c>
      <c r="F21">
        <v>24.42</v>
      </c>
      <c r="G21">
        <v>6.2830000000000004</v>
      </c>
      <c r="H21">
        <v>3.49</v>
      </c>
      <c r="I21">
        <v>10.11</v>
      </c>
      <c r="K21">
        <v>123.9</v>
      </c>
      <c r="L21">
        <v>7.75</v>
      </c>
      <c r="M21">
        <v>211</v>
      </c>
      <c r="N21">
        <v>2.6</v>
      </c>
      <c r="O21" s="9">
        <v>0.38004860000000001</v>
      </c>
      <c r="P21">
        <v>679.68578761140895</v>
      </c>
      <c r="Q21">
        <v>4.7355473554735454E-2</v>
      </c>
      <c r="R21" s="11">
        <v>1.4354697999999997</v>
      </c>
      <c r="S21">
        <v>3012891.1897435896</v>
      </c>
      <c r="T21">
        <v>31.264494433290746</v>
      </c>
      <c r="U21">
        <v>81.713184081258859</v>
      </c>
      <c r="V21">
        <v>9.5539103305490123</v>
      </c>
      <c r="W21">
        <v>8.5528523143008428</v>
      </c>
      <c r="X21">
        <v>60.196301607000009</v>
      </c>
      <c r="Y21">
        <v>2.627315496</v>
      </c>
      <c r="Z21" s="17">
        <v>231.16236608625175</v>
      </c>
      <c r="AA21" s="17">
        <v>88.10970673027316</v>
      </c>
      <c r="AB21" s="22">
        <f t="shared" si="2"/>
        <v>55.409742496982417</v>
      </c>
    </row>
    <row r="22" spans="1:28" x14ac:dyDescent="0.25">
      <c r="A22" s="1">
        <v>42180</v>
      </c>
      <c r="B22" s="2">
        <v>0.64166666666666672</v>
      </c>
      <c r="C22" s="3">
        <f t="shared" si="0"/>
        <v>42180.64166666667</v>
      </c>
      <c r="D22" s="4">
        <f t="shared" si="1"/>
        <v>0.64166666667006211</v>
      </c>
      <c r="E22">
        <v>3</v>
      </c>
      <c r="F22">
        <v>22.87</v>
      </c>
      <c r="G22">
        <v>8.6300000000000008</v>
      </c>
      <c r="H22">
        <v>4.7300000000000004</v>
      </c>
      <c r="I22">
        <v>15.51</v>
      </c>
      <c r="K22">
        <v>185.3</v>
      </c>
      <c r="L22">
        <v>8.23</v>
      </c>
      <c r="M22">
        <v>266</v>
      </c>
      <c r="N22">
        <v>23.4</v>
      </c>
      <c r="O22" s="9">
        <v>0.17263919999999996</v>
      </c>
      <c r="P22">
        <v>670.41038083432954</v>
      </c>
      <c r="Q22">
        <v>1.9680196801968027E-2</v>
      </c>
      <c r="R22" s="11">
        <v>0.70060629999999979</v>
      </c>
      <c r="S22">
        <v>11312133.579638751</v>
      </c>
      <c r="T22">
        <v>25.092997627304253</v>
      </c>
      <c r="U22">
        <v>122.65563754058779</v>
      </c>
      <c r="V22">
        <v>13.290230420504034</v>
      </c>
      <c r="W22">
        <v>9.2290075987964748</v>
      </c>
      <c r="X22">
        <v>79.20039538799999</v>
      </c>
      <c r="Y22">
        <v>3.0301636860000007</v>
      </c>
      <c r="Z22" s="17">
        <v>243.24620410429762</v>
      </c>
      <c r="AA22" s="18">
        <v>87.292046013227235</v>
      </c>
      <c r="AB22" s="22">
        <f t="shared" si="2"/>
        <v>61.498442085922981</v>
      </c>
    </row>
    <row r="23" spans="1:28" x14ac:dyDescent="0.25">
      <c r="A23" s="1">
        <v>42180</v>
      </c>
      <c r="B23" s="2">
        <v>0.66111111111111109</v>
      </c>
      <c r="C23" s="3">
        <f t="shared" si="0"/>
        <v>42180.661111111112</v>
      </c>
      <c r="D23" s="4">
        <f t="shared" si="1"/>
        <v>0.66111111111240461</v>
      </c>
      <c r="E23">
        <v>4</v>
      </c>
      <c r="F23">
        <v>18.7</v>
      </c>
      <c r="G23">
        <v>12</v>
      </c>
      <c r="H23">
        <v>6.91</v>
      </c>
      <c r="I23">
        <v>14.95</v>
      </c>
      <c r="K23">
        <v>165.7</v>
      </c>
      <c r="L23">
        <v>7.07</v>
      </c>
      <c r="M23">
        <v>130</v>
      </c>
      <c r="N23">
        <v>34.64</v>
      </c>
      <c r="O23" s="9">
        <v>4.1143279999999997E-2</v>
      </c>
      <c r="P23">
        <v>906.78239301228098</v>
      </c>
      <c r="Q23">
        <v>6.7650676506765288E-3</v>
      </c>
      <c r="R23" s="11">
        <v>0.54663489999999992</v>
      </c>
      <c r="S23">
        <v>8165890.0970873777</v>
      </c>
      <c r="T23">
        <v>20.689649780353633</v>
      </c>
      <c r="U23">
        <v>220.35051728897636</v>
      </c>
      <c r="V23">
        <v>20.354538144461603</v>
      </c>
      <c r="W23">
        <v>10.825621083862957</v>
      </c>
      <c r="X23">
        <v>111.640203492</v>
      </c>
      <c r="Y23">
        <v>5.2297423816999995</v>
      </c>
      <c r="Z23" s="17">
        <v>268.60122243320734</v>
      </c>
      <c r="AA23" s="18">
        <v>57.401147158953883</v>
      </c>
      <c r="AB23" s="22">
        <f t="shared" si="2"/>
        <v>36.164862478600249</v>
      </c>
    </row>
    <row r="24" spans="1:28" x14ac:dyDescent="0.25">
      <c r="A24" s="1">
        <v>42180</v>
      </c>
      <c r="B24" s="2">
        <v>0.68055555555555547</v>
      </c>
      <c r="C24" s="3">
        <f t="shared" si="0"/>
        <v>42180.680555555555</v>
      </c>
      <c r="D24" s="4">
        <f t="shared" si="1"/>
        <v>0.68055555555474712</v>
      </c>
      <c r="E24">
        <v>6</v>
      </c>
      <c r="F24">
        <v>15.14</v>
      </c>
      <c r="G24">
        <v>14.95</v>
      </c>
      <c r="H24">
        <v>8.7100000000000009</v>
      </c>
      <c r="I24">
        <v>1.52</v>
      </c>
      <c r="K24">
        <v>15.7</v>
      </c>
      <c r="L24">
        <v>6.52</v>
      </c>
      <c r="M24">
        <v>14</v>
      </c>
      <c r="N24">
        <v>32.61</v>
      </c>
      <c r="O24" s="9">
        <v>5.7047399999999998E-2</v>
      </c>
      <c r="P24">
        <v>1313.8658912048299</v>
      </c>
      <c r="Q24" s="10">
        <v>0</v>
      </c>
      <c r="R24" s="11">
        <v>16.867603300000003</v>
      </c>
      <c r="S24">
        <v>8950035.5617886186</v>
      </c>
      <c r="T24">
        <v>9.8053552351402313</v>
      </c>
      <c r="U24">
        <v>257.51911795140171</v>
      </c>
      <c r="V24">
        <v>28.930189191118728</v>
      </c>
      <c r="W24">
        <v>8.9013976455590367</v>
      </c>
      <c r="X24">
        <v>135.71887160399999</v>
      </c>
      <c r="Y24">
        <v>6.6758726199999998</v>
      </c>
      <c r="Z24" s="17">
        <v>228.6975036049588</v>
      </c>
      <c r="AA24" s="18">
        <v>65.801453959548368</v>
      </c>
      <c r="AB24" s="22">
        <f t="shared" si="2"/>
        <v>39.128495424408136</v>
      </c>
    </row>
    <row r="25" spans="1:28" x14ac:dyDescent="0.25">
      <c r="A25" s="1">
        <v>42180</v>
      </c>
      <c r="B25" s="2">
        <v>0.70347222222222217</v>
      </c>
      <c r="C25" s="3">
        <f t="shared" si="0"/>
        <v>42180.703472222223</v>
      </c>
      <c r="D25" s="4">
        <f t="shared" si="1"/>
        <v>0.70347222222335404</v>
      </c>
      <c r="E25">
        <v>7.97</v>
      </c>
      <c r="F25">
        <v>12.7</v>
      </c>
      <c r="G25">
        <v>16.170000000000002</v>
      </c>
      <c r="H25">
        <v>9.43</v>
      </c>
      <c r="I25">
        <v>0</v>
      </c>
      <c r="K25">
        <v>0</v>
      </c>
      <c r="L25">
        <v>6.55</v>
      </c>
      <c r="M25">
        <v>0</v>
      </c>
      <c r="N25">
        <v>8.3699999999999992</v>
      </c>
      <c r="O25" s="9">
        <v>8.5740400000000008E-2</v>
      </c>
      <c r="P25">
        <v>1561.7999553798049</v>
      </c>
      <c r="Q25" s="10">
        <v>0</v>
      </c>
      <c r="R25" s="11">
        <v>28.838325499999996</v>
      </c>
      <c r="S25">
        <v>5974428.4066317622</v>
      </c>
      <c r="T25" s="10">
        <v>0</v>
      </c>
      <c r="U25">
        <v>121.12680147364915</v>
      </c>
      <c r="V25">
        <v>14.78752605839937</v>
      </c>
      <c r="W25">
        <v>8.191147119220032</v>
      </c>
      <c r="X25">
        <v>143.27461008</v>
      </c>
      <c r="Y25">
        <v>7.0918477994000009</v>
      </c>
      <c r="Z25" s="17">
        <v>317.62793837209512</v>
      </c>
      <c r="AA25" s="18">
        <v>73.954919788959188</v>
      </c>
      <c r="AB25" s="22">
        <f t="shared" si="2"/>
        <v>45.116594288959192</v>
      </c>
    </row>
    <row r="26" spans="1:28" x14ac:dyDescent="0.25">
      <c r="A26" s="1">
        <v>42180</v>
      </c>
      <c r="B26" s="2">
        <v>0.71875</v>
      </c>
      <c r="C26" s="3">
        <f t="shared" si="0"/>
        <v>42180.71875</v>
      </c>
      <c r="D26" s="4">
        <f t="shared" si="1"/>
        <v>0.71875</v>
      </c>
      <c r="E26">
        <v>10</v>
      </c>
      <c r="F26">
        <v>12.07</v>
      </c>
      <c r="G26">
        <v>28.79</v>
      </c>
      <c r="H26">
        <v>17.75</v>
      </c>
      <c r="I26">
        <v>0</v>
      </c>
      <c r="K26">
        <v>0</v>
      </c>
      <c r="L26">
        <v>6.91</v>
      </c>
      <c r="M26">
        <v>0</v>
      </c>
      <c r="N26">
        <v>4.88</v>
      </c>
      <c r="O26" s="9">
        <v>7.5691600000000001</v>
      </c>
      <c r="P26">
        <v>9059.7018163461362</v>
      </c>
      <c r="Q26">
        <v>3.3425584255842553</v>
      </c>
      <c r="R26" s="12">
        <v>488.90518400000008</v>
      </c>
      <c r="S26">
        <v>13450367.501718212</v>
      </c>
      <c r="T26" s="10">
        <v>0</v>
      </c>
      <c r="U26">
        <v>164.78731533131665</v>
      </c>
      <c r="V26">
        <v>23.001854628241436</v>
      </c>
      <c r="W26">
        <v>7.164088200478953</v>
      </c>
      <c r="X26">
        <v>220.038917121</v>
      </c>
      <c r="Y26">
        <v>8.2792075890000021</v>
      </c>
      <c r="Z26" s="17">
        <v>360.44740915992196</v>
      </c>
      <c r="AA26" s="18">
        <v>1053.5047450296331</v>
      </c>
      <c r="AB26" s="22">
        <f t="shared" si="2"/>
        <v>564.59956102963304</v>
      </c>
    </row>
    <row r="27" spans="1:28" x14ac:dyDescent="0.25">
      <c r="A27" s="1">
        <v>42180</v>
      </c>
      <c r="B27" s="2">
        <v>0.73611111111111116</v>
      </c>
      <c r="C27" s="3">
        <f t="shared" si="0"/>
        <v>42180.736111111109</v>
      </c>
      <c r="D27" s="4">
        <f t="shared" si="1"/>
        <v>0.73611111110949423</v>
      </c>
      <c r="E27">
        <v>11.95</v>
      </c>
      <c r="F27">
        <v>12.48</v>
      </c>
      <c r="G27">
        <v>29.44</v>
      </c>
      <c r="H27">
        <v>18.170000000000002</v>
      </c>
      <c r="I27">
        <v>0</v>
      </c>
      <c r="K27">
        <v>0</v>
      </c>
      <c r="L27">
        <v>6.93</v>
      </c>
      <c r="M27">
        <v>0</v>
      </c>
      <c r="N27">
        <v>5.42</v>
      </c>
      <c r="O27" s="9">
        <v>14.434985000000001</v>
      </c>
      <c r="P27">
        <v>16018.61581923395</v>
      </c>
      <c r="Q27">
        <v>4.8794587945879462</v>
      </c>
      <c r="R27" s="12">
        <v>1259.300528</v>
      </c>
      <c r="S27">
        <v>16995663.656028368</v>
      </c>
      <c r="T27">
        <v>0.52931798229603944</v>
      </c>
      <c r="U27">
        <v>210.01256218836434</v>
      </c>
      <c r="V27">
        <v>30.044839485019395</v>
      </c>
      <c r="W27">
        <v>6.9899711826744273</v>
      </c>
      <c r="X27">
        <v>283.53329734499999</v>
      </c>
      <c r="Y27">
        <v>7.1144236890000014</v>
      </c>
      <c r="Z27" s="17">
        <v>585.30599198079824</v>
      </c>
      <c r="AA27" s="18">
        <v>1755.8444458506885</v>
      </c>
      <c r="AB27" s="22">
        <f t="shared" si="2"/>
        <v>496.01459986839245</v>
      </c>
    </row>
    <row r="28" spans="1:28" x14ac:dyDescent="0.25">
      <c r="A28" s="1">
        <v>42180</v>
      </c>
      <c r="B28" s="2">
        <v>0.76041666666666663</v>
      </c>
      <c r="C28" s="3">
        <f t="shared" si="0"/>
        <v>42180.760416666664</v>
      </c>
      <c r="D28" s="4">
        <f t="shared" si="1"/>
        <v>0.76041666666424135</v>
      </c>
      <c r="E28">
        <v>0.52</v>
      </c>
      <c r="F28">
        <v>24.88</v>
      </c>
      <c r="G28">
        <v>6.173</v>
      </c>
      <c r="H28">
        <v>3.42</v>
      </c>
      <c r="I28">
        <v>9.58</v>
      </c>
      <c r="K28">
        <v>117.3</v>
      </c>
      <c r="L28">
        <v>7.6</v>
      </c>
      <c r="M28">
        <v>202</v>
      </c>
      <c r="N28">
        <v>3.32</v>
      </c>
      <c r="O28" s="9">
        <v>0.16360880000000003</v>
      </c>
      <c r="P28">
        <v>715.28089581762652</v>
      </c>
      <c r="Q28" s="10">
        <v>0</v>
      </c>
      <c r="R28" s="11">
        <v>1.6034385999999996</v>
      </c>
      <c r="S28">
        <v>5270286.2738095243</v>
      </c>
      <c r="T28">
        <v>48.240989714957394</v>
      </c>
      <c r="U28">
        <v>89.391736100881886</v>
      </c>
      <c r="V28">
        <v>10.12928576920331</v>
      </c>
      <c r="W28">
        <v>8.8250779114816833</v>
      </c>
      <c r="X28">
        <v>58.668303795</v>
      </c>
      <c r="Y28">
        <v>2.5768462275000004</v>
      </c>
      <c r="Z28" s="17">
        <v>243.72715288113525</v>
      </c>
      <c r="AA28" s="18">
        <v>98.993850803403419</v>
      </c>
      <c r="AB28" s="22">
        <f t="shared" si="2"/>
        <v>49.149422488446028</v>
      </c>
    </row>
    <row r="29" spans="1:28" x14ac:dyDescent="0.25">
      <c r="A29" s="1">
        <v>42180</v>
      </c>
      <c r="B29" s="2">
        <v>0.77777777777777779</v>
      </c>
      <c r="C29" s="3">
        <f t="shared" si="0"/>
        <v>42180.777777777781</v>
      </c>
      <c r="D29" s="4">
        <f t="shared" si="1"/>
        <v>0.77777777778101154</v>
      </c>
      <c r="E29">
        <v>1.97</v>
      </c>
      <c r="F29">
        <v>24.81</v>
      </c>
      <c r="G29">
        <v>6.1779999999999999</v>
      </c>
      <c r="H29">
        <v>3.42</v>
      </c>
      <c r="I29">
        <v>9.57</v>
      </c>
      <c r="K29">
        <v>117</v>
      </c>
      <c r="L29">
        <v>7.57</v>
      </c>
      <c r="M29">
        <v>80</v>
      </c>
      <c r="N29">
        <v>3.69</v>
      </c>
      <c r="O29" s="9">
        <v>1.8795070000000001E-2</v>
      </c>
      <c r="P29">
        <v>681.04131736466343</v>
      </c>
      <c r="Q29">
        <v>1.5990159901598917E-2</v>
      </c>
      <c r="R29" s="11">
        <v>1.0645386999999997</v>
      </c>
      <c r="S29">
        <v>2537163.2551020407</v>
      </c>
      <c r="T29">
        <v>32.837896757762763</v>
      </c>
      <c r="U29">
        <v>93.791395295053618</v>
      </c>
      <c r="V29">
        <v>10.448877941981392</v>
      </c>
      <c r="W29">
        <v>8.9762169503597651</v>
      </c>
      <c r="X29">
        <v>58.883515439999996</v>
      </c>
      <c r="Y29">
        <v>2.6022288603499999</v>
      </c>
      <c r="Z29" s="17">
        <v>233.92782155306818</v>
      </c>
      <c r="AA29" s="18">
        <v>94.188165645671205</v>
      </c>
      <c r="AB29" s="22">
        <f t="shared" si="2"/>
        <v>60.285730187908442</v>
      </c>
    </row>
    <row r="30" spans="1:28" x14ac:dyDescent="0.25">
      <c r="A30" s="1">
        <v>42180</v>
      </c>
      <c r="B30" s="2">
        <v>0.79305555555555562</v>
      </c>
      <c r="C30" s="3">
        <f t="shared" si="0"/>
        <v>42180.793055555558</v>
      </c>
      <c r="D30" s="4">
        <f t="shared" si="1"/>
        <v>0.7930555555576575</v>
      </c>
      <c r="E30">
        <v>3</v>
      </c>
      <c r="F30">
        <v>22.75</v>
      </c>
      <c r="G30">
        <v>8.1920000000000002</v>
      </c>
      <c r="H30">
        <v>4.5999999999999996</v>
      </c>
      <c r="I30">
        <v>15.52</v>
      </c>
      <c r="K30">
        <v>183.3</v>
      </c>
      <c r="L30">
        <v>8.34</v>
      </c>
      <c r="M30">
        <v>31</v>
      </c>
      <c r="N30">
        <v>33.72</v>
      </c>
      <c r="O30" s="9">
        <v>0.19293180000000001</v>
      </c>
      <c r="P30">
        <v>669.62275122371045</v>
      </c>
      <c r="Q30" s="10">
        <v>0</v>
      </c>
      <c r="R30" s="11">
        <v>0.49064530000000001</v>
      </c>
      <c r="S30">
        <v>8799382.0784313716</v>
      </c>
      <c r="T30">
        <v>38.857704378489565</v>
      </c>
      <c r="U30">
        <v>101.36149510007986</v>
      </c>
      <c r="V30">
        <v>10.94870363137759</v>
      </c>
      <c r="W30">
        <v>9.2578535790840775</v>
      </c>
      <c r="X30">
        <v>62.500162541999998</v>
      </c>
      <c r="Y30">
        <v>2.8490207861000005</v>
      </c>
      <c r="Z30" s="17">
        <v>253.21086157440263</v>
      </c>
      <c r="AA30" s="18">
        <v>94.381010154408457</v>
      </c>
      <c r="AB30" s="22">
        <f t="shared" si="2"/>
        <v>55.032660475918895</v>
      </c>
    </row>
    <row r="31" spans="1:28" x14ac:dyDescent="0.25">
      <c r="A31" s="1">
        <v>42180</v>
      </c>
      <c r="B31" s="2">
        <v>0.80555555555555547</v>
      </c>
      <c r="C31" s="3">
        <f t="shared" si="0"/>
        <v>42180.805555555555</v>
      </c>
      <c r="D31" s="4">
        <f t="shared" si="1"/>
        <v>0.80555555555474712</v>
      </c>
      <c r="E31">
        <v>4</v>
      </c>
      <c r="F31">
        <v>18.7</v>
      </c>
      <c r="G31">
        <v>12</v>
      </c>
      <c r="H31">
        <v>6.88</v>
      </c>
      <c r="I31">
        <v>15.17</v>
      </c>
      <c r="K31">
        <v>169.1</v>
      </c>
      <c r="L31">
        <v>7.11</v>
      </c>
      <c r="M31">
        <v>9</v>
      </c>
      <c r="N31">
        <v>34.299999999999997</v>
      </c>
      <c r="O31" s="9">
        <v>2.2607059999999998E-2</v>
      </c>
      <c r="P31">
        <v>894.96408705287502</v>
      </c>
      <c r="Q31" s="10">
        <v>0</v>
      </c>
      <c r="R31" s="11">
        <v>2.7092331999999999</v>
      </c>
      <c r="S31">
        <v>13609564.625000002</v>
      </c>
      <c r="T31">
        <v>22.933020570085219</v>
      </c>
      <c r="U31">
        <v>204.55281436461021</v>
      </c>
      <c r="V31">
        <v>19.64836724494895</v>
      </c>
      <c r="W31">
        <v>10.410677478414653</v>
      </c>
      <c r="X31">
        <v>111.42482635199998</v>
      </c>
      <c r="Y31">
        <v>5.3322765370000003</v>
      </c>
      <c r="Z31" s="17">
        <v>246.29722290736143</v>
      </c>
      <c r="AA31" s="18">
        <v>52.842302972405356</v>
      </c>
      <c r="AB31" s="22">
        <f t="shared" si="2"/>
        <v>27.200049202320137</v>
      </c>
    </row>
    <row r="32" spans="1:28" x14ac:dyDescent="0.25">
      <c r="A32" s="1">
        <v>42180</v>
      </c>
      <c r="B32" s="2">
        <v>0.81944444444444453</v>
      </c>
      <c r="C32" s="3">
        <f t="shared" si="0"/>
        <v>42180.819444444445</v>
      </c>
      <c r="D32" s="4">
        <f t="shared" si="1"/>
        <v>0.81944444444525288</v>
      </c>
      <c r="E32">
        <v>6</v>
      </c>
      <c r="F32">
        <v>15.1</v>
      </c>
      <c r="G32">
        <v>15</v>
      </c>
      <c r="H32">
        <v>8.74</v>
      </c>
      <c r="I32">
        <v>1.43</v>
      </c>
      <c r="K32">
        <v>14.9</v>
      </c>
      <c r="L32">
        <v>6.53</v>
      </c>
      <c r="M32">
        <v>0</v>
      </c>
      <c r="N32">
        <v>44.47</v>
      </c>
      <c r="O32" s="9">
        <v>0.9461139999999999</v>
      </c>
      <c r="P32">
        <v>1306.4429852015751</v>
      </c>
      <c r="Q32">
        <v>2.3370233702337012E-2</v>
      </c>
      <c r="R32" s="11">
        <v>21.885671200000001</v>
      </c>
      <c r="S32">
        <v>8061962.4089347078</v>
      </c>
      <c r="T32">
        <v>10.244471192085415</v>
      </c>
      <c r="U32">
        <v>169.33525235201066</v>
      </c>
      <c r="V32">
        <v>19.054747768972657</v>
      </c>
      <c r="W32">
        <v>8.8867748030621367</v>
      </c>
      <c r="X32">
        <v>135.39103963800002</v>
      </c>
      <c r="Y32">
        <v>6.7383299094000009</v>
      </c>
      <c r="Z32" s="17">
        <v>202.3505284238214</v>
      </c>
      <c r="AA32" s="18">
        <v>65.593181890112149</v>
      </c>
      <c r="AB32" s="22">
        <f t="shared" si="2"/>
        <v>33.463039498026731</v>
      </c>
    </row>
    <row r="33" spans="1:28" x14ac:dyDescent="0.25">
      <c r="A33" s="1">
        <v>42180</v>
      </c>
      <c r="B33" s="2">
        <v>0.83194444444444438</v>
      </c>
      <c r="C33" s="3">
        <f t="shared" si="0"/>
        <v>42180.831944444442</v>
      </c>
      <c r="D33" s="4">
        <f t="shared" si="1"/>
        <v>0.8319444444423425</v>
      </c>
      <c r="E33">
        <v>8</v>
      </c>
      <c r="F33">
        <v>12.57</v>
      </c>
      <c r="G33">
        <v>16.690000000000001</v>
      </c>
      <c r="H33">
        <v>9.64</v>
      </c>
      <c r="I33">
        <v>0</v>
      </c>
      <c r="K33">
        <v>0</v>
      </c>
      <c r="L33">
        <v>6.56</v>
      </c>
      <c r="M33">
        <v>0</v>
      </c>
      <c r="N33">
        <v>7.96</v>
      </c>
      <c r="O33" s="9">
        <v>2.9979699999999998E-2</v>
      </c>
      <c r="P33">
        <v>1571.1755941255001</v>
      </c>
      <c r="Q33">
        <v>1.2300123001229936E-2</v>
      </c>
      <c r="R33" s="11">
        <v>27.718533499999992</v>
      </c>
      <c r="S33">
        <v>5917519.9407783421</v>
      </c>
      <c r="T33" s="10">
        <v>0</v>
      </c>
      <c r="U33">
        <v>117.35002518524685</v>
      </c>
      <c r="V33">
        <v>14.969730848861282</v>
      </c>
      <c r="W33">
        <v>7.8391539814607585</v>
      </c>
      <c r="X33">
        <v>147.580396686</v>
      </c>
      <c r="Y33">
        <v>7.243945504</v>
      </c>
      <c r="Z33" s="17">
        <v>212.90134221569727</v>
      </c>
      <c r="AA33" s="18">
        <v>68.686407810257592</v>
      </c>
      <c r="AB33" s="22">
        <f t="shared" si="2"/>
        <v>40.967874310257599</v>
      </c>
    </row>
    <row r="34" spans="1:28" x14ac:dyDescent="0.25">
      <c r="A34" s="1">
        <v>42180</v>
      </c>
      <c r="B34" s="2">
        <v>0.84375</v>
      </c>
      <c r="C34" s="3">
        <f t="shared" si="0"/>
        <v>42180.84375</v>
      </c>
      <c r="D34" s="4">
        <f t="shared" si="1"/>
        <v>0.84375</v>
      </c>
      <c r="E34">
        <v>10</v>
      </c>
      <c r="F34">
        <v>12.2</v>
      </c>
      <c r="G34">
        <v>29.2</v>
      </c>
      <c r="H34">
        <v>18</v>
      </c>
      <c r="I34">
        <v>0</v>
      </c>
      <c r="K34">
        <v>0</v>
      </c>
      <c r="L34">
        <v>6.92</v>
      </c>
      <c r="M34">
        <v>0</v>
      </c>
      <c r="N34">
        <v>4.99</v>
      </c>
      <c r="O34" s="9">
        <v>9.42225</v>
      </c>
      <c r="P34">
        <v>10818.511143003801</v>
      </c>
      <c r="Q34">
        <v>4.2742927429274289</v>
      </c>
      <c r="R34" s="11">
        <v>1243.2547520000001</v>
      </c>
      <c r="S34">
        <v>21202537.137681156</v>
      </c>
      <c r="T34">
        <v>5.5059535997649132</v>
      </c>
      <c r="U34">
        <v>69.790855715594034</v>
      </c>
      <c r="V34">
        <v>9.9164552009709421</v>
      </c>
      <c r="W34">
        <v>7.0378834272110327</v>
      </c>
      <c r="X34">
        <v>266.35701326399999</v>
      </c>
      <c r="Y34">
        <v>8.9417887260000004</v>
      </c>
      <c r="Z34" s="17">
        <v>472.58362240947469</v>
      </c>
      <c r="AA34" s="18">
        <v>1257.5342352736411</v>
      </c>
      <c r="AB34" s="22">
        <f t="shared" si="2"/>
        <v>8.7735296738760553</v>
      </c>
    </row>
    <row r="35" spans="1:28" x14ac:dyDescent="0.25">
      <c r="A35" s="1">
        <v>42180</v>
      </c>
      <c r="B35" s="2">
        <v>0.85833333333333339</v>
      </c>
      <c r="C35" s="3">
        <f t="shared" si="0"/>
        <v>42180.85833333333</v>
      </c>
      <c r="D35" s="4">
        <f t="shared" si="1"/>
        <v>0.85833333332993789</v>
      </c>
      <c r="E35">
        <v>12</v>
      </c>
      <c r="F35">
        <v>12.44</v>
      </c>
      <c r="G35">
        <v>29.41</v>
      </c>
      <c r="H35">
        <v>18.170000000000002</v>
      </c>
      <c r="I35">
        <v>0</v>
      </c>
      <c r="K35">
        <v>0</v>
      </c>
      <c r="L35">
        <v>6.94</v>
      </c>
      <c r="M35">
        <v>0</v>
      </c>
      <c r="N35">
        <v>5.17</v>
      </c>
      <c r="O35" s="9">
        <v>14.323379999999998</v>
      </c>
      <c r="P35">
        <v>15892.8842612109</v>
      </c>
      <c r="Q35">
        <v>6.5381303813038123</v>
      </c>
      <c r="R35" s="11">
        <v>1501.1757439999999</v>
      </c>
      <c r="S35">
        <v>16457583.875</v>
      </c>
      <c r="T35">
        <v>-0.50241571815718156</v>
      </c>
      <c r="U35">
        <v>200.47697477312465</v>
      </c>
      <c r="V35">
        <v>29.993929892196761</v>
      </c>
      <c r="W35">
        <v>6.6839182292441404</v>
      </c>
      <c r="X35">
        <v>280.75798124099992</v>
      </c>
      <c r="Y35">
        <v>6.8948311020000004</v>
      </c>
      <c r="Z35" s="17">
        <v>847.57337185007816</v>
      </c>
      <c r="AA35" s="18">
        <v>1778.522960078189</v>
      </c>
      <c r="AB35" s="22">
        <f t="shared" si="2"/>
        <v>277.84963179634633</v>
      </c>
    </row>
    <row r="36" spans="1:28" x14ac:dyDescent="0.25">
      <c r="A36" s="1">
        <v>42180</v>
      </c>
      <c r="B36" s="2">
        <v>0.87638888888888899</v>
      </c>
      <c r="C36" s="3">
        <f t="shared" si="0"/>
        <v>42180.876388888886</v>
      </c>
      <c r="D36" s="4">
        <f t="shared" si="1"/>
        <v>0.87638888888614019</v>
      </c>
      <c r="E36">
        <v>0.5</v>
      </c>
      <c r="F36">
        <v>24.73</v>
      </c>
      <c r="G36">
        <v>6.1740000000000004</v>
      </c>
      <c r="H36">
        <v>3.41</v>
      </c>
      <c r="I36">
        <v>9.4499999999999993</v>
      </c>
      <c r="K36">
        <v>115.8</v>
      </c>
      <c r="L36">
        <v>7.65</v>
      </c>
      <c r="M36">
        <v>0</v>
      </c>
      <c r="N36">
        <v>4.47</v>
      </c>
      <c r="O36" s="9">
        <v>5.3438099999999995E-2</v>
      </c>
      <c r="P36">
        <v>697.87659411907202</v>
      </c>
      <c r="Q36">
        <v>2.1525215252152455E-2</v>
      </c>
      <c r="R36" s="11">
        <v>1.4144736999999998</v>
      </c>
      <c r="S36">
        <v>5716838.2323717941</v>
      </c>
      <c r="T36">
        <v>51.465384959338238</v>
      </c>
      <c r="U36">
        <v>88.714784572475224</v>
      </c>
      <c r="V36">
        <v>11.140602734347112</v>
      </c>
      <c r="W36">
        <v>7.9631943340877323</v>
      </c>
      <c r="X36">
        <v>58.882445563499985</v>
      </c>
      <c r="Y36">
        <v>2.5886605985000002</v>
      </c>
      <c r="Z36" s="17">
        <v>262.33385868504178</v>
      </c>
      <c r="AA36" s="18">
        <v>102.78903073535244</v>
      </c>
      <c r="AB36" s="22">
        <f t="shared" si="2"/>
        <v>49.909172076014201</v>
      </c>
    </row>
    <row r="37" spans="1:28" x14ac:dyDescent="0.25">
      <c r="A37" s="1">
        <v>42180</v>
      </c>
      <c r="B37" s="2">
        <v>0.88888888888888884</v>
      </c>
      <c r="C37" s="3">
        <f t="shared" si="0"/>
        <v>42180.888888888891</v>
      </c>
      <c r="D37" s="4">
        <f t="shared" si="1"/>
        <v>0.88888888889050577</v>
      </c>
      <c r="E37">
        <v>2</v>
      </c>
      <c r="F37">
        <v>24.64</v>
      </c>
      <c r="G37">
        <v>6.2069999999999999</v>
      </c>
      <c r="H37">
        <v>3.43</v>
      </c>
      <c r="I37">
        <v>9.65</v>
      </c>
      <c r="K37">
        <v>117.7</v>
      </c>
      <c r="L37">
        <v>7.68</v>
      </c>
      <c r="M37">
        <v>0</v>
      </c>
      <c r="N37">
        <v>4.3499999999999996</v>
      </c>
      <c r="O37" s="9">
        <v>1.6239779999999999E-2</v>
      </c>
      <c r="P37">
        <v>669.9508948524076</v>
      </c>
      <c r="Q37">
        <v>3.0750307503074202E-3</v>
      </c>
      <c r="R37" s="11">
        <v>0.67961019999999994</v>
      </c>
      <c r="S37">
        <v>4659616.901041666</v>
      </c>
      <c r="T37">
        <v>36.652387446552837</v>
      </c>
      <c r="U37">
        <v>86.775755081651354</v>
      </c>
      <c r="V37">
        <v>10.463544146294202</v>
      </c>
      <c r="W37">
        <v>8.2931513327044257</v>
      </c>
      <c r="X37">
        <v>62.799972137999994</v>
      </c>
      <c r="Y37">
        <v>2.6684066626500003</v>
      </c>
      <c r="Z37" s="17">
        <v>236.76842526626555</v>
      </c>
      <c r="AA37" s="18">
        <v>100.88372698902845</v>
      </c>
      <c r="AB37" s="22">
        <f t="shared" si="2"/>
        <v>63.55172934247561</v>
      </c>
    </row>
    <row r="38" spans="1:28" x14ac:dyDescent="0.25">
      <c r="A38" s="1">
        <v>42180</v>
      </c>
      <c r="B38" s="2">
        <v>0.90277777777777779</v>
      </c>
      <c r="C38" s="3">
        <f t="shared" si="0"/>
        <v>42180.902777777781</v>
      </c>
      <c r="D38" s="4">
        <f t="shared" si="1"/>
        <v>0.90277777778101154</v>
      </c>
      <c r="E38">
        <v>3</v>
      </c>
      <c r="F38">
        <v>23.02</v>
      </c>
      <c r="G38">
        <v>7.25</v>
      </c>
      <c r="H38">
        <v>4.03</v>
      </c>
      <c r="I38">
        <v>14.58</v>
      </c>
      <c r="K38">
        <v>172</v>
      </c>
      <c r="L38">
        <v>8.1199999999999992</v>
      </c>
      <c r="M38">
        <v>0</v>
      </c>
      <c r="N38">
        <v>24.6</v>
      </c>
      <c r="O38" s="9">
        <v>1.5108750000000001E-2</v>
      </c>
      <c r="P38">
        <v>697.95351530061043</v>
      </c>
      <c r="Q38" s="10">
        <v>0</v>
      </c>
      <c r="R38" s="11">
        <v>0.47664789999999996</v>
      </c>
      <c r="S38">
        <v>6972042.1156462589</v>
      </c>
      <c r="T38">
        <v>20.101620811558558</v>
      </c>
      <c r="U38">
        <v>259.00922221297145</v>
      </c>
      <c r="V38">
        <v>24.793619475976296</v>
      </c>
      <c r="W38">
        <v>10.446607945400537</v>
      </c>
      <c r="X38">
        <v>76.087124865000007</v>
      </c>
      <c r="Y38">
        <v>3.5904721498000001</v>
      </c>
      <c r="Z38" s="17">
        <v>280.51973430921532</v>
      </c>
      <c r="AA38" s="18">
        <v>82.154668300466952</v>
      </c>
      <c r="AB38" s="22">
        <f t="shared" si="2"/>
        <v>61.576399588908394</v>
      </c>
    </row>
    <row r="39" spans="1:28" x14ac:dyDescent="0.25">
      <c r="A39" s="1">
        <v>42180</v>
      </c>
      <c r="B39" s="2">
        <v>0.91666666666666663</v>
      </c>
      <c r="C39" s="3">
        <f t="shared" si="0"/>
        <v>42180.916666666664</v>
      </c>
      <c r="D39" s="4">
        <f t="shared" si="1"/>
        <v>0.91666666666424135</v>
      </c>
      <c r="E39">
        <v>4</v>
      </c>
      <c r="F39">
        <v>18.489999999999998</v>
      </c>
      <c r="G39">
        <v>12.06</v>
      </c>
      <c r="H39">
        <v>6.9</v>
      </c>
      <c r="I39">
        <v>14.96</v>
      </c>
      <c r="K39">
        <v>165.2</v>
      </c>
      <c r="L39">
        <v>7.06</v>
      </c>
      <c r="M39">
        <v>0</v>
      </c>
      <c r="N39">
        <v>39.33</v>
      </c>
      <c r="O39" s="9">
        <v>3.2870109999999994E-2</v>
      </c>
      <c r="P39">
        <v>955.705766557007</v>
      </c>
      <c r="Q39">
        <v>1.0455104551045509E-2</v>
      </c>
      <c r="R39" s="11">
        <v>0.58162839999999982</v>
      </c>
      <c r="S39">
        <v>9050466.7449999992</v>
      </c>
      <c r="T39">
        <v>17.220899449459239</v>
      </c>
      <c r="U39">
        <v>233.49591636238213</v>
      </c>
      <c r="V39">
        <v>21.881612663056231</v>
      </c>
      <c r="W39">
        <v>10.670873301610188</v>
      </c>
      <c r="X39">
        <v>115.195943394</v>
      </c>
      <c r="Y39">
        <v>5.5730364155999998</v>
      </c>
      <c r="Z39" s="17">
        <v>237.47481878224585</v>
      </c>
      <c r="AA39" s="18">
        <v>65.77059883815042</v>
      </c>
      <c r="AB39" s="22">
        <f t="shared" si="2"/>
        <v>47.968070988691181</v>
      </c>
    </row>
    <row r="40" spans="1:28" x14ac:dyDescent="0.25">
      <c r="A40" s="1">
        <v>42180</v>
      </c>
      <c r="B40" s="2">
        <v>0.9291666666666667</v>
      </c>
      <c r="C40" s="3">
        <f t="shared" si="0"/>
        <v>42180.929166666669</v>
      </c>
      <c r="D40" s="4">
        <f t="shared" si="1"/>
        <v>0.92916666666860692</v>
      </c>
      <c r="E40">
        <v>6</v>
      </c>
      <c r="F40">
        <v>14.98</v>
      </c>
      <c r="G40">
        <v>14.95</v>
      </c>
      <c r="H40">
        <v>8.58</v>
      </c>
      <c r="I40">
        <v>1.51</v>
      </c>
      <c r="K40">
        <v>15.6</v>
      </c>
      <c r="L40">
        <v>6.53</v>
      </c>
      <c r="M40">
        <v>0</v>
      </c>
      <c r="N40">
        <v>41.53</v>
      </c>
      <c r="O40" s="9">
        <v>5.5113700000000002E-2</v>
      </c>
      <c r="P40">
        <v>1406.5726396202999</v>
      </c>
      <c r="Q40" s="10">
        <v>0</v>
      </c>
      <c r="R40" s="11">
        <v>39.977310699999997</v>
      </c>
      <c r="S40">
        <v>6532819.2244224427</v>
      </c>
      <c r="T40">
        <v>14.315097904964182</v>
      </c>
      <c r="U40">
        <v>168.90299858463075</v>
      </c>
      <c r="V40">
        <v>19.729405582922823</v>
      </c>
      <c r="W40">
        <v>8.5609775659347829</v>
      </c>
      <c r="X40">
        <v>143.59879336799997</v>
      </c>
      <c r="Y40">
        <v>7.1647482568000003</v>
      </c>
      <c r="Z40" s="17">
        <v>213.472468888192</v>
      </c>
      <c r="AA40" s="18">
        <v>70.977400574056091</v>
      </c>
      <c r="AB40" s="22">
        <f t="shared" si="2"/>
        <v>16.684991969091911</v>
      </c>
    </row>
    <row r="41" spans="1:28" x14ac:dyDescent="0.25">
      <c r="A41" s="1">
        <v>42180</v>
      </c>
      <c r="B41" s="2">
        <v>0.94097222222222221</v>
      </c>
      <c r="C41" s="3">
        <f t="shared" si="0"/>
        <v>42180.940972222219</v>
      </c>
      <c r="D41" s="4">
        <f t="shared" si="1"/>
        <v>0.94097222221898846</v>
      </c>
      <c r="E41">
        <v>8</v>
      </c>
      <c r="F41">
        <v>12.68</v>
      </c>
      <c r="G41">
        <v>16.34</v>
      </c>
      <c r="H41">
        <v>9.5299999999999994</v>
      </c>
      <c r="I41">
        <v>0</v>
      </c>
      <c r="K41">
        <v>0</v>
      </c>
      <c r="L41">
        <v>6.57</v>
      </c>
      <c r="M41">
        <v>0</v>
      </c>
      <c r="N41">
        <v>9.82</v>
      </c>
      <c r="O41" s="9">
        <v>0.25995580000000001</v>
      </c>
      <c r="P41">
        <v>1603.460336107175</v>
      </c>
      <c r="Q41">
        <v>1.9680196801968027E-2</v>
      </c>
      <c r="R41" s="11">
        <v>25.548936499999996</v>
      </c>
      <c r="S41">
        <v>6872320.0660066009</v>
      </c>
      <c r="T41">
        <v>8.7725353170499967E-2</v>
      </c>
      <c r="U41">
        <v>100.54816751311297</v>
      </c>
      <c r="V41">
        <v>11.323066466766617</v>
      </c>
      <c r="W41">
        <v>8.8799414724115131</v>
      </c>
      <c r="X41">
        <v>154.50037735800001</v>
      </c>
      <c r="Y41">
        <v>7.6605309425999994</v>
      </c>
      <c r="Z41" s="17">
        <v>195.91783853361787</v>
      </c>
      <c r="AA41" s="18">
        <v>88.618816233339501</v>
      </c>
      <c r="AB41" s="22">
        <f t="shared" si="2"/>
        <v>62.982154380169007</v>
      </c>
    </row>
    <row r="42" spans="1:28" x14ac:dyDescent="0.25">
      <c r="A42" s="1">
        <v>42180</v>
      </c>
      <c r="B42" s="2">
        <v>0.95277777777777783</v>
      </c>
      <c r="C42" s="3">
        <f t="shared" si="0"/>
        <v>42180.952777777777</v>
      </c>
      <c r="D42" s="4">
        <f t="shared" si="1"/>
        <v>0.95277777777664596</v>
      </c>
      <c r="E42">
        <v>10</v>
      </c>
      <c r="F42">
        <v>12.12</v>
      </c>
      <c r="G42">
        <v>28.95</v>
      </c>
      <c r="H42">
        <v>17.88</v>
      </c>
      <c r="I42">
        <v>0</v>
      </c>
      <c r="K42">
        <v>0</v>
      </c>
      <c r="L42">
        <v>6.92</v>
      </c>
      <c r="M42">
        <v>0</v>
      </c>
      <c r="N42">
        <v>4.7</v>
      </c>
      <c r="O42" s="9">
        <v>12.124155000000002</v>
      </c>
      <c r="P42">
        <v>13447.8636209463</v>
      </c>
      <c r="Q42">
        <v>5.0934809348093477</v>
      </c>
      <c r="R42" s="11">
        <v>1091.1170240000001</v>
      </c>
      <c r="S42">
        <v>9751531.2837398369</v>
      </c>
      <c r="T42">
        <v>9.8620139917465455</v>
      </c>
      <c r="U42">
        <v>181.12775189409709</v>
      </c>
      <c r="V42">
        <v>23.985235382308847</v>
      </c>
      <c r="W42">
        <v>7.5516353709705184</v>
      </c>
      <c r="X42">
        <v>269.09171689499993</v>
      </c>
      <c r="Y42">
        <v>8.0440227719999999</v>
      </c>
      <c r="Z42" s="17">
        <v>507.75300171572758</v>
      </c>
      <c r="AA42" s="18">
        <v>1454.8527366135927</v>
      </c>
      <c r="AB42" s="22">
        <f t="shared" si="2"/>
        <v>353.87369862184596</v>
      </c>
    </row>
    <row r="43" spans="1:28" x14ac:dyDescent="0.25">
      <c r="A43" s="1">
        <v>42180</v>
      </c>
      <c r="B43" s="2">
        <v>0.96527777777777779</v>
      </c>
      <c r="C43" s="3">
        <f t="shared" si="0"/>
        <v>42180.965277777781</v>
      </c>
      <c r="D43" s="4">
        <f t="shared" si="1"/>
        <v>0.96527777778101154</v>
      </c>
      <c r="E43">
        <v>12</v>
      </c>
      <c r="F43">
        <v>12.43</v>
      </c>
      <c r="G43">
        <v>29.41</v>
      </c>
      <c r="H43">
        <v>18.149999999999999</v>
      </c>
      <c r="I43">
        <v>0</v>
      </c>
      <c r="K43">
        <v>0</v>
      </c>
      <c r="L43">
        <v>6.94</v>
      </c>
      <c r="M43">
        <v>0</v>
      </c>
      <c r="N43">
        <v>5.24</v>
      </c>
      <c r="O43" s="9">
        <v>13.590305000000001</v>
      </c>
      <c r="P43">
        <v>16467.308007550251</v>
      </c>
      <c r="Q43">
        <v>6.161746617466175</v>
      </c>
      <c r="R43" s="11">
        <v>1493.0538079999999</v>
      </c>
      <c r="S43">
        <v>10911067.02545156</v>
      </c>
      <c r="T43">
        <v>4.03746244026493</v>
      </c>
      <c r="U43">
        <v>207.10158438098412</v>
      </c>
      <c r="V43">
        <v>29.664713357606914</v>
      </c>
      <c r="W43">
        <v>6.9814119517820021</v>
      </c>
      <c r="X43">
        <v>284.43239663399999</v>
      </c>
      <c r="Y43">
        <v>6.8520874410000019</v>
      </c>
      <c r="Z43" s="17">
        <v>890.1072793016574</v>
      </c>
      <c r="AA43" s="18">
        <v>1788.165185515051</v>
      </c>
      <c r="AB43" s="22">
        <f t="shared" si="2"/>
        <v>291.0739150747861</v>
      </c>
    </row>
    <row r="44" spans="1:28" x14ac:dyDescent="0.25">
      <c r="A44" s="1">
        <v>42181</v>
      </c>
      <c r="B44" s="2">
        <v>9.7222222222222224E-3</v>
      </c>
      <c r="C44" s="3">
        <f t="shared" si="0"/>
        <v>42181.009722222225</v>
      </c>
      <c r="D44" s="4">
        <f t="shared" si="1"/>
        <v>1.0097222222248092</v>
      </c>
      <c r="E44">
        <v>0.5</v>
      </c>
      <c r="F44">
        <v>24.58</v>
      </c>
      <c r="G44">
        <v>6.1630000000000003</v>
      </c>
      <c r="H44">
        <v>3.41</v>
      </c>
      <c r="I44">
        <v>9.43</v>
      </c>
      <c r="K44">
        <v>114.9</v>
      </c>
      <c r="L44">
        <v>7.61</v>
      </c>
      <c r="M44">
        <v>0</v>
      </c>
      <c r="N44">
        <v>4.63</v>
      </c>
      <c r="O44" s="9">
        <v>2.0935210000000003E-2</v>
      </c>
      <c r="P44">
        <v>715.767073814946</v>
      </c>
      <c r="Q44">
        <v>1.7835178351783474E-2</v>
      </c>
      <c r="R44" s="12">
        <v>3.0591681999999993</v>
      </c>
      <c r="S44">
        <v>4886754.5379537959</v>
      </c>
      <c r="T44">
        <v>31.266181030203519</v>
      </c>
      <c r="U44">
        <v>88.165020897510615</v>
      </c>
      <c r="V44">
        <v>10.710609409580924</v>
      </c>
      <c r="W44">
        <v>8.2315597111257439</v>
      </c>
      <c r="X44">
        <v>59.243761061999997</v>
      </c>
      <c r="Y44">
        <v>2.6201687215000002</v>
      </c>
      <c r="Z44" s="17">
        <v>273.23035441026974</v>
      </c>
      <c r="AA44" s="18">
        <v>97.173398640923807</v>
      </c>
      <c r="AB44" s="22">
        <f t="shared" si="2"/>
        <v>62.848049410720286</v>
      </c>
    </row>
    <row r="45" spans="1:28" x14ac:dyDescent="0.25">
      <c r="A45" s="1">
        <v>42181</v>
      </c>
      <c r="B45" s="2">
        <v>2.8472222222222222E-2</v>
      </c>
      <c r="C45" s="3">
        <f t="shared" si="0"/>
        <v>42181.02847222222</v>
      </c>
      <c r="D45" s="4">
        <f t="shared" si="1"/>
        <v>1.0284722222204437</v>
      </c>
      <c r="E45">
        <v>1.95</v>
      </c>
      <c r="F45">
        <v>24.39</v>
      </c>
      <c r="G45">
        <v>6.2169999999999996</v>
      </c>
      <c r="H45">
        <v>3.44</v>
      </c>
      <c r="I45">
        <v>9.34</v>
      </c>
      <c r="K45">
        <v>113.7</v>
      </c>
      <c r="L45">
        <v>7.58</v>
      </c>
      <c r="M45">
        <v>0</v>
      </c>
      <c r="N45">
        <v>4.08</v>
      </c>
      <c r="O45" s="9">
        <v>5.54078E-2</v>
      </c>
      <c r="P45">
        <v>695.32250143967849</v>
      </c>
      <c r="Q45">
        <v>1.7835178351783474E-2</v>
      </c>
      <c r="R45" s="11">
        <v>1.1205282999999997</v>
      </c>
      <c r="S45">
        <v>5692791.380208333</v>
      </c>
      <c r="T45">
        <v>10.552564998854567</v>
      </c>
      <c r="U45">
        <v>48.401921117763258</v>
      </c>
      <c r="V45">
        <v>6.2402815475379194</v>
      </c>
      <c r="W45">
        <v>7.7563681620839793</v>
      </c>
      <c r="X45">
        <v>59.464432095000006</v>
      </c>
      <c r="Y45">
        <v>2.6553210750000003</v>
      </c>
      <c r="Z45" s="17">
        <v>287.25301718494239</v>
      </c>
      <c r="AA45" s="18">
        <v>86.636374683520586</v>
      </c>
      <c r="AB45" s="22">
        <f t="shared" si="2"/>
        <v>74.963281384666018</v>
      </c>
    </row>
    <row r="46" spans="1:28" x14ac:dyDescent="0.25">
      <c r="A46" s="1">
        <v>42181</v>
      </c>
      <c r="B46" s="2">
        <v>4.3055555555555562E-2</v>
      </c>
      <c r="C46" s="3">
        <f t="shared" si="0"/>
        <v>42181.043055555558</v>
      </c>
      <c r="D46" s="4">
        <f t="shared" si="1"/>
        <v>1.0430555555576575</v>
      </c>
      <c r="E46">
        <v>3.02</v>
      </c>
      <c r="F46">
        <v>22.56</v>
      </c>
      <c r="G46">
        <v>8.6419999999999995</v>
      </c>
      <c r="H46">
        <v>4.88</v>
      </c>
      <c r="I46">
        <v>15.96</v>
      </c>
      <c r="K46">
        <v>187.4</v>
      </c>
      <c r="L46">
        <v>8.1199999999999992</v>
      </c>
      <c r="M46">
        <v>0</v>
      </c>
      <c r="N46">
        <v>31.71</v>
      </c>
      <c r="O46" s="9">
        <v>9.8857200000000006E-2</v>
      </c>
      <c r="P46">
        <v>754.54457035932501</v>
      </c>
      <c r="Q46" s="10">
        <v>0</v>
      </c>
      <c r="R46" s="11">
        <v>0.41365959999999996</v>
      </c>
      <c r="S46">
        <v>13147984.438095236</v>
      </c>
      <c r="T46">
        <v>13.958260529229829</v>
      </c>
      <c r="U46">
        <v>241.74863808175843</v>
      </c>
      <c r="V46">
        <v>21.615521953309059</v>
      </c>
      <c r="W46">
        <v>11.184029634072742</v>
      </c>
      <c r="X46">
        <v>86.801530115999995</v>
      </c>
      <c r="Y46">
        <v>4.1388397320000001</v>
      </c>
      <c r="Z46" s="17">
        <v>306.14528632509627</v>
      </c>
      <c r="AA46" s="18">
        <v>66.719393821137672</v>
      </c>
      <c r="AB46" s="22">
        <f t="shared" si="2"/>
        <v>52.347473691907844</v>
      </c>
    </row>
    <row r="47" spans="1:28" x14ac:dyDescent="0.25">
      <c r="A47" s="1">
        <v>42181</v>
      </c>
      <c r="B47" s="2">
        <v>6.1805555555555558E-2</v>
      </c>
      <c r="C47" s="3">
        <f t="shared" si="0"/>
        <v>42181.061805555553</v>
      </c>
      <c r="D47" s="4">
        <f t="shared" si="1"/>
        <v>1.0618055555532919</v>
      </c>
      <c r="E47">
        <v>4.03</v>
      </c>
      <c r="F47">
        <v>18.78</v>
      </c>
      <c r="G47">
        <v>12.02</v>
      </c>
      <c r="H47">
        <v>6.89</v>
      </c>
      <c r="I47">
        <v>15.09</v>
      </c>
      <c r="K47">
        <v>167.7</v>
      </c>
      <c r="L47">
        <v>7.11</v>
      </c>
      <c r="M47">
        <v>0</v>
      </c>
      <c r="N47">
        <v>36.6</v>
      </c>
      <c r="O47" s="9">
        <v>0</v>
      </c>
      <c r="P47">
        <v>949.46238799910714</v>
      </c>
      <c r="Q47" s="10">
        <v>0</v>
      </c>
      <c r="R47" s="11">
        <v>4.7948458</v>
      </c>
      <c r="S47">
        <v>8618021.2349999994</v>
      </c>
      <c r="T47">
        <v>24.363990988582991</v>
      </c>
      <c r="U47">
        <v>230.4348870678069</v>
      </c>
      <c r="V47">
        <v>22.546098787341027</v>
      </c>
      <c r="W47">
        <v>10.220610192535364</v>
      </c>
      <c r="X47">
        <v>114.93344495999999</v>
      </c>
      <c r="Y47">
        <v>5.5091106899999991</v>
      </c>
      <c r="Z47" s="17">
        <v>294.8279604201353</v>
      </c>
      <c r="AA47" s="18">
        <v>60.934058559020251</v>
      </c>
      <c r="AB47" s="22">
        <f t="shared" si="2"/>
        <v>31.775221770437259</v>
      </c>
    </row>
    <row r="48" spans="1:28" x14ac:dyDescent="0.25">
      <c r="A48" s="1">
        <v>42181</v>
      </c>
      <c r="B48" s="2">
        <v>7.8472222222222221E-2</v>
      </c>
      <c r="C48" s="3">
        <f t="shared" si="0"/>
        <v>42181.078472222223</v>
      </c>
      <c r="D48" s="4">
        <f t="shared" si="1"/>
        <v>1.078472222223354</v>
      </c>
      <c r="E48">
        <v>6.02</v>
      </c>
      <c r="F48">
        <v>15.13</v>
      </c>
      <c r="G48">
        <v>15</v>
      </c>
      <c r="H48">
        <v>8.73</v>
      </c>
      <c r="I48">
        <v>1.51</v>
      </c>
      <c r="K48">
        <v>15.6</v>
      </c>
      <c r="L48">
        <v>6.54</v>
      </c>
      <c r="M48">
        <v>0</v>
      </c>
      <c r="N48">
        <v>57.95</v>
      </c>
      <c r="O48" s="9">
        <v>2.4296390000000001E-2</v>
      </c>
      <c r="P48">
        <v>1409.0719563963801</v>
      </c>
      <c r="Q48">
        <v>6.7650676506765288E-3</v>
      </c>
      <c r="R48" s="11">
        <v>16.797616300000001</v>
      </c>
      <c r="S48">
        <v>6653428.9602272725</v>
      </c>
      <c r="T48">
        <v>11.47913341479247</v>
      </c>
      <c r="U48">
        <v>179.63166491322349</v>
      </c>
      <c r="V48">
        <v>25.40418907429402</v>
      </c>
      <c r="W48">
        <v>7.0709466217518084</v>
      </c>
      <c r="X48">
        <v>139.0555779</v>
      </c>
      <c r="Y48">
        <v>6.8385851280000001</v>
      </c>
      <c r="Z48" s="17">
        <v>244.47863534494408</v>
      </c>
      <c r="AA48" s="18">
        <v>65.840022861295822</v>
      </c>
      <c r="AB48" s="22">
        <f t="shared" si="2"/>
        <v>37.563273146503349</v>
      </c>
    </row>
    <row r="49" spans="1:28" x14ac:dyDescent="0.25">
      <c r="A49" s="1">
        <v>42181</v>
      </c>
      <c r="B49" s="2">
        <v>9.5833333333333326E-2</v>
      </c>
      <c r="C49" s="3">
        <f t="shared" si="0"/>
        <v>42181.095833333333</v>
      </c>
      <c r="D49" s="4">
        <f t="shared" si="1"/>
        <v>1.0958333333328483</v>
      </c>
      <c r="E49">
        <v>8.0399999999999991</v>
      </c>
      <c r="F49">
        <v>12.59</v>
      </c>
      <c r="G49">
        <v>16.29</v>
      </c>
      <c r="H49">
        <v>9.56</v>
      </c>
      <c r="I49">
        <v>0</v>
      </c>
      <c r="K49">
        <v>0</v>
      </c>
      <c r="L49">
        <v>6.56</v>
      </c>
      <c r="M49">
        <v>0</v>
      </c>
      <c r="N49">
        <v>9.14</v>
      </c>
      <c r="O49" s="9">
        <v>3.6388440000000001E-2</v>
      </c>
      <c r="P49">
        <v>1624.7784316831098</v>
      </c>
      <c r="Q49">
        <v>6.7650676506765288E-3</v>
      </c>
      <c r="R49" s="11">
        <v>42.975699499999997</v>
      </c>
      <c r="S49">
        <v>5843529.6369636972</v>
      </c>
      <c r="T49">
        <v>1.7430930925197599</v>
      </c>
      <c r="U49">
        <v>136.48808592123888</v>
      </c>
      <c r="V49">
        <v>14.28976254729778</v>
      </c>
      <c r="W49">
        <v>9.5514593380733981</v>
      </c>
      <c r="X49">
        <v>154.45438532399999</v>
      </c>
      <c r="Y49">
        <v>7.6562902858000017</v>
      </c>
      <c r="Z49" s="17">
        <v>254.72885615129647</v>
      </c>
      <c r="AA49" s="18">
        <v>85.039622151176189</v>
      </c>
      <c r="AB49" s="22">
        <f t="shared" si="2"/>
        <v>40.320829558656435</v>
      </c>
    </row>
    <row r="50" spans="1:28" x14ac:dyDescent="0.25">
      <c r="A50" s="1">
        <v>42181</v>
      </c>
      <c r="B50" s="2">
        <v>0.1125</v>
      </c>
      <c r="C50" s="3">
        <f t="shared" si="0"/>
        <v>42181.112500000003</v>
      </c>
      <c r="D50" s="4">
        <f t="shared" si="1"/>
        <v>1.1125000000029104</v>
      </c>
      <c r="E50">
        <v>9.9499999999999993</v>
      </c>
      <c r="F50">
        <v>12.03</v>
      </c>
      <c r="G50">
        <v>28.68</v>
      </c>
      <c r="H50">
        <v>17.690000000000001</v>
      </c>
      <c r="I50">
        <v>0</v>
      </c>
      <c r="K50">
        <v>0</v>
      </c>
      <c r="L50">
        <v>6.92</v>
      </c>
      <c r="M50">
        <v>0</v>
      </c>
      <c r="N50">
        <v>4.45</v>
      </c>
      <c r="O50" s="9">
        <v>19.497250000000001</v>
      </c>
      <c r="P50">
        <v>11942.786305370833</v>
      </c>
      <c r="Q50">
        <v>4.3905289052890524</v>
      </c>
      <c r="R50" s="11">
        <v>1082.9950880000001</v>
      </c>
      <c r="S50">
        <v>15559325.550903117</v>
      </c>
      <c r="T50">
        <v>1.9873555691320781</v>
      </c>
      <c r="U50">
        <v>95.088002997252531</v>
      </c>
      <c r="V50">
        <v>13.102032412365247</v>
      </c>
      <c r="W50">
        <v>7.2575002109986961</v>
      </c>
      <c r="X50">
        <v>277.01214210000001</v>
      </c>
      <c r="Y50">
        <v>8.7702339060000014</v>
      </c>
      <c r="Z50" s="17">
        <v>376.49907458687841</v>
      </c>
      <c r="AA50" s="18">
        <v>1299.3429247678762</v>
      </c>
      <c r="AB50" s="22">
        <f t="shared" si="2"/>
        <v>214.36048119874408</v>
      </c>
    </row>
    <row r="51" spans="1:28" x14ac:dyDescent="0.25">
      <c r="A51" s="1">
        <v>42181</v>
      </c>
      <c r="B51" s="2">
        <v>0.12986111111111112</v>
      </c>
      <c r="C51" s="3">
        <f t="shared" si="0"/>
        <v>42181.129861111112</v>
      </c>
      <c r="D51" s="4">
        <f t="shared" si="1"/>
        <v>1.1298611111124046</v>
      </c>
      <c r="E51">
        <v>12.02</v>
      </c>
      <c r="F51">
        <v>12.46</v>
      </c>
      <c r="G51">
        <v>29.44</v>
      </c>
      <c r="H51">
        <v>18.190000000000001</v>
      </c>
      <c r="I51">
        <v>0</v>
      </c>
      <c r="K51">
        <v>0</v>
      </c>
      <c r="L51">
        <v>6.94</v>
      </c>
      <c r="M51">
        <v>0</v>
      </c>
      <c r="N51">
        <v>5.37</v>
      </c>
      <c r="O51" s="9">
        <v>21.751699999999996</v>
      </c>
      <c r="P51">
        <v>16255.072557070067</v>
      </c>
      <c r="Q51">
        <v>6.3905289052890524</v>
      </c>
      <c r="R51" s="11">
        <v>1368.0552320000002</v>
      </c>
      <c r="S51">
        <v>18001694.761904761</v>
      </c>
      <c r="T51">
        <v>6.7931161620018585</v>
      </c>
      <c r="U51">
        <v>167.34516892848225</v>
      </c>
      <c r="V51">
        <v>25.469221674876849</v>
      </c>
      <c r="W51">
        <v>6.5704861760088082</v>
      </c>
      <c r="X51">
        <v>287.18425528199998</v>
      </c>
      <c r="Y51">
        <v>6.9416480820000004</v>
      </c>
      <c r="Z51" s="18">
        <v>631.29671876589828</v>
      </c>
      <c r="AA51" s="18">
        <v>1734.631549889591</v>
      </c>
      <c r="AB51" s="22">
        <f t="shared" si="2"/>
        <v>359.78320172758913</v>
      </c>
    </row>
    <row r="52" spans="1:28" x14ac:dyDescent="0.25">
      <c r="A52" s="1">
        <v>42181</v>
      </c>
      <c r="B52" s="2">
        <v>0.19722222222222222</v>
      </c>
      <c r="C52" s="3">
        <f t="shared" si="0"/>
        <v>42181.197222222225</v>
      </c>
      <c r="D52" s="4">
        <f t="shared" si="1"/>
        <v>1.1972222222248092</v>
      </c>
      <c r="E52">
        <v>0.52</v>
      </c>
      <c r="F52">
        <v>24.33</v>
      </c>
      <c r="G52">
        <v>6.1609999999999996</v>
      </c>
      <c r="H52">
        <v>3.41</v>
      </c>
      <c r="I52">
        <v>9.2899999999999991</v>
      </c>
      <c r="K52">
        <v>113</v>
      </c>
      <c r="L52">
        <v>7.56</v>
      </c>
      <c r="M52">
        <v>0</v>
      </c>
      <c r="N52">
        <v>4.43</v>
      </c>
      <c r="O52" s="9">
        <v>6.56553E-2</v>
      </c>
      <c r="P52">
        <v>710.65241312880858</v>
      </c>
      <c r="Q52">
        <v>3.0750307503074968E-2</v>
      </c>
      <c r="R52" s="11">
        <v>0.87557379999999974</v>
      </c>
      <c r="S52">
        <v>3620847.490310078</v>
      </c>
      <c r="T52">
        <v>61.50559442427479</v>
      </c>
      <c r="U52">
        <v>80.880252601781706</v>
      </c>
      <c r="V52">
        <v>10.714158349396731</v>
      </c>
      <c r="W52">
        <v>7.5489133130401909</v>
      </c>
      <c r="X52">
        <v>59.643909475500003</v>
      </c>
      <c r="Y52">
        <v>2.6292942722000001</v>
      </c>
      <c r="Z52" s="18">
        <v>251.57262980329946</v>
      </c>
      <c r="AA52" s="18">
        <v>92.298289460046178</v>
      </c>
      <c r="AB52" s="22">
        <f t="shared" si="2"/>
        <v>29.91712123577139</v>
      </c>
    </row>
    <row r="53" spans="1:28" x14ac:dyDescent="0.25">
      <c r="A53" s="1">
        <v>42181</v>
      </c>
      <c r="B53" s="2">
        <v>0.21527777777777779</v>
      </c>
      <c r="C53" s="3">
        <f t="shared" si="0"/>
        <v>42181.215277777781</v>
      </c>
      <c r="D53" s="4">
        <f t="shared" si="1"/>
        <v>1.2152777777810115</v>
      </c>
      <c r="E53">
        <v>1.99</v>
      </c>
      <c r="F53">
        <v>24.28</v>
      </c>
      <c r="G53">
        <v>6.1760000000000002</v>
      </c>
      <c r="H53">
        <v>3.42</v>
      </c>
      <c r="I53">
        <v>9.23</v>
      </c>
      <c r="K53">
        <v>111.8</v>
      </c>
      <c r="L53">
        <v>7.56</v>
      </c>
      <c r="M53">
        <v>1</v>
      </c>
      <c r="N53">
        <v>4.82</v>
      </c>
      <c r="O53" s="9">
        <v>3.0403899999999998E-2</v>
      </c>
      <c r="P53">
        <v>685.7196535665305</v>
      </c>
      <c r="Q53">
        <v>6.7650676506765288E-3</v>
      </c>
      <c r="R53" s="13">
        <v>1</v>
      </c>
      <c r="S53">
        <v>6476346.363782052</v>
      </c>
      <c r="T53">
        <v>39.829667180688944</v>
      </c>
      <c r="U53">
        <v>87.857065190242281</v>
      </c>
      <c r="V53">
        <v>10.398567323481116</v>
      </c>
      <c r="W53">
        <v>8.4489586360470366</v>
      </c>
      <c r="X53">
        <v>58.986733697999988</v>
      </c>
      <c r="Y53">
        <v>2.6349611949999998</v>
      </c>
      <c r="Z53" s="18">
        <v>259.97420374868204</v>
      </c>
      <c r="AA53" s="18">
        <v>94.627851125592116</v>
      </c>
      <c r="AB53" s="22">
        <f t="shared" si="2"/>
        <v>53.798183944903172</v>
      </c>
    </row>
    <row r="54" spans="1:28" x14ac:dyDescent="0.25">
      <c r="A54" s="1">
        <v>42181</v>
      </c>
      <c r="B54" s="2">
        <v>0.22916666666666666</v>
      </c>
      <c r="C54" s="3">
        <f t="shared" si="0"/>
        <v>42181.229166666664</v>
      </c>
      <c r="D54" s="4">
        <f t="shared" si="1"/>
        <v>1.2291666666642413</v>
      </c>
      <c r="E54">
        <v>3.02</v>
      </c>
      <c r="F54">
        <v>22.47</v>
      </c>
      <c r="G54">
        <v>8.9280000000000008</v>
      </c>
      <c r="H54">
        <v>5.12</v>
      </c>
      <c r="I54">
        <v>15.77</v>
      </c>
      <c r="K54">
        <v>185.2</v>
      </c>
      <c r="L54">
        <v>8.1999999999999993</v>
      </c>
      <c r="M54">
        <v>2</v>
      </c>
      <c r="N54">
        <v>32.11</v>
      </c>
      <c r="O54" s="9">
        <v>0.25420929999999997</v>
      </c>
      <c r="P54">
        <v>744.40873816755948</v>
      </c>
      <c r="Q54" s="10">
        <v>0</v>
      </c>
      <c r="R54" s="11">
        <v>1.6944216999999999</v>
      </c>
      <c r="S54">
        <v>10187287.270519264</v>
      </c>
      <c r="T54">
        <v>12.014793369112521</v>
      </c>
      <c r="U54">
        <v>250.76294863042216</v>
      </c>
      <c r="V54">
        <v>23.099712715071039</v>
      </c>
      <c r="W54">
        <v>10.855673909174458</v>
      </c>
      <c r="X54">
        <v>88.176154949999997</v>
      </c>
      <c r="Y54">
        <v>4.2101825779999995</v>
      </c>
      <c r="Z54" s="18">
        <v>252.18884542362264</v>
      </c>
      <c r="AA54" s="18">
        <v>72.358167256614792</v>
      </c>
      <c r="AB54" s="22">
        <f t="shared" si="2"/>
        <v>58.648952187502275</v>
      </c>
    </row>
    <row r="55" spans="1:28" x14ac:dyDescent="0.25">
      <c r="A55" s="1">
        <v>42181</v>
      </c>
      <c r="B55" s="2">
        <v>0.24513888888888888</v>
      </c>
      <c r="C55" s="3">
        <f t="shared" si="0"/>
        <v>42181.245138888888</v>
      </c>
      <c r="D55" s="4">
        <f t="shared" si="1"/>
        <v>1.2451388888875954</v>
      </c>
      <c r="E55">
        <v>4</v>
      </c>
      <c r="F55">
        <v>18.670000000000002</v>
      </c>
      <c r="G55">
        <v>11.99</v>
      </c>
      <c r="H55">
        <v>6.88</v>
      </c>
      <c r="I55">
        <v>14.75</v>
      </c>
      <c r="K55">
        <v>163.9</v>
      </c>
      <c r="L55">
        <v>7.07</v>
      </c>
      <c r="M55">
        <v>5</v>
      </c>
      <c r="N55">
        <v>35.6</v>
      </c>
      <c r="O55" s="9">
        <v>6.5245399999999995E-2</v>
      </c>
      <c r="P55">
        <v>960.48111363964995</v>
      </c>
      <c r="Q55" s="10">
        <v>0</v>
      </c>
      <c r="R55" s="11">
        <v>0.65161540000000007</v>
      </c>
      <c r="S55">
        <v>5014486.0552845523</v>
      </c>
      <c r="T55">
        <v>19.550839515766718</v>
      </c>
      <c r="U55">
        <v>252.73140716248204</v>
      </c>
      <c r="V55">
        <v>23.390034370569825</v>
      </c>
      <c r="W55">
        <v>10.805089174237287</v>
      </c>
      <c r="X55">
        <v>115.94565716100001</v>
      </c>
      <c r="Y55">
        <v>5.5459001604999996</v>
      </c>
      <c r="Z55" s="18">
        <v>266.55719013164736</v>
      </c>
      <c r="AA55" s="18">
        <v>60.293814790012583</v>
      </c>
      <c r="AB55" s="22">
        <f t="shared" si="2"/>
        <v>40.091359874245867</v>
      </c>
    </row>
    <row r="56" spans="1:28" x14ac:dyDescent="0.25">
      <c r="A56" s="1">
        <v>42181</v>
      </c>
      <c r="B56" s="2">
        <v>0.26180555555555557</v>
      </c>
      <c r="C56" s="3">
        <f t="shared" si="0"/>
        <v>42181.261805555558</v>
      </c>
      <c r="D56" s="4">
        <f t="shared" si="1"/>
        <v>1.2618055555576575</v>
      </c>
      <c r="E56">
        <v>6.01</v>
      </c>
      <c r="F56">
        <v>15.18</v>
      </c>
      <c r="G56">
        <v>14.93</v>
      </c>
      <c r="H56">
        <v>8.67</v>
      </c>
      <c r="I56">
        <v>1.72</v>
      </c>
      <c r="K56">
        <v>18</v>
      </c>
      <c r="L56">
        <v>6.53</v>
      </c>
      <c r="M56">
        <v>0</v>
      </c>
      <c r="N56">
        <v>55.34</v>
      </c>
      <c r="O56" s="9">
        <v>9.9267099999999997E-2</v>
      </c>
      <c r="P56">
        <v>1405.5226908022901</v>
      </c>
      <c r="Q56" s="10">
        <v>0</v>
      </c>
      <c r="R56" s="11">
        <v>18.932219799999999</v>
      </c>
      <c r="S56">
        <v>7482181.4567307699</v>
      </c>
      <c r="T56">
        <v>5.4388929302859017</v>
      </c>
      <c r="U56">
        <v>174.99947187300532</v>
      </c>
      <c r="V56">
        <v>21.359229908855099</v>
      </c>
      <c r="W56">
        <v>8.1931545575271016</v>
      </c>
      <c r="X56">
        <v>133.96854196800001</v>
      </c>
      <c r="Y56">
        <v>6.6456271856000004</v>
      </c>
      <c r="Z56" s="18">
        <v>223.84292688875379</v>
      </c>
      <c r="AA56" s="18">
        <v>77.43383472657915</v>
      </c>
      <c r="AB56" s="22">
        <f t="shared" si="2"/>
        <v>53.062721996293249</v>
      </c>
    </row>
    <row r="57" spans="1:28" x14ac:dyDescent="0.25">
      <c r="A57" s="1">
        <v>42181</v>
      </c>
      <c r="B57" s="2">
        <v>0.28194444444444444</v>
      </c>
      <c r="C57" s="3">
        <f t="shared" si="0"/>
        <v>42181.281944444447</v>
      </c>
      <c r="D57" s="4">
        <f t="shared" si="1"/>
        <v>1.2819444444467081</v>
      </c>
      <c r="E57">
        <v>8.01</v>
      </c>
      <c r="F57">
        <v>12.65</v>
      </c>
      <c r="G57">
        <v>16.34</v>
      </c>
      <c r="H57">
        <v>9.5299999999999994</v>
      </c>
      <c r="I57">
        <v>0</v>
      </c>
      <c r="K57">
        <v>0</v>
      </c>
      <c r="L57">
        <v>6.58</v>
      </c>
      <c r="M57">
        <v>0</v>
      </c>
      <c r="N57">
        <v>9.4600000000000009</v>
      </c>
      <c r="O57" s="9">
        <v>0.1095146</v>
      </c>
      <c r="P57">
        <v>1610.5593709557568</v>
      </c>
      <c r="Q57">
        <v>8.6100861008609562E-3</v>
      </c>
      <c r="R57" s="11">
        <v>48.224724499999994</v>
      </c>
      <c r="S57">
        <v>7380844.9260089695</v>
      </c>
      <c r="T57">
        <v>1.4853381338576226</v>
      </c>
      <c r="U57">
        <v>87.880907667971016</v>
      </c>
      <c r="V57">
        <v>11.808116513171987</v>
      </c>
      <c r="W57">
        <v>7.4424153564151938</v>
      </c>
      <c r="X57">
        <v>152.26505002199997</v>
      </c>
      <c r="Y57">
        <v>7.6299129599999995</v>
      </c>
      <c r="Z57" s="18">
        <v>236.25741719087557</v>
      </c>
      <c r="AA57" s="18">
        <v>86.674943585268039</v>
      </c>
      <c r="AB57" s="22">
        <f t="shared" si="2"/>
        <v>36.964880951410422</v>
      </c>
    </row>
    <row r="58" spans="1:28" x14ac:dyDescent="0.25">
      <c r="A58" s="1">
        <v>42181</v>
      </c>
      <c r="B58" s="2">
        <v>0.30069444444444443</v>
      </c>
      <c r="C58" s="3">
        <f t="shared" si="0"/>
        <v>42181.300694444442</v>
      </c>
      <c r="D58" s="4">
        <f t="shared" si="1"/>
        <v>1.3006944444423425</v>
      </c>
      <c r="E58">
        <v>10</v>
      </c>
      <c r="F58">
        <v>12.06</v>
      </c>
      <c r="G58">
        <v>28.76</v>
      </c>
      <c r="H58">
        <v>17.72</v>
      </c>
      <c r="I58">
        <v>0</v>
      </c>
      <c r="K58">
        <v>0</v>
      </c>
      <c r="L58">
        <v>6.92</v>
      </c>
      <c r="M58">
        <v>0</v>
      </c>
      <c r="N58">
        <v>4.66</v>
      </c>
      <c r="O58" s="9">
        <v>11.155784999999998</v>
      </c>
      <c r="P58">
        <v>12996.995752098534</v>
      </c>
      <c r="Q58">
        <v>5.5565805658056577</v>
      </c>
      <c r="R58" s="11">
        <v>798.13304000000005</v>
      </c>
      <c r="S58">
        <v>16911399.520512819</v>
      </c>
      <c r="T58">
        <v>1.4389466399060646</v>
      </c>
      <c r="U58">
        <v>140.27496885430782</v>
      </c>
      <c r="V58">
        <v>21.037659611752563</v>
      </c>
      <c r="W58">
        <v>6.6678029516146378</v>
      </c>
      <c r="X58">
        <v>279.99022267800001</v>
      </c>
      <c r="Y58">
        <v>8.3808229980000011</v>
      </c>
      <c r="Z58" s="18">
        <v>513.4642684406748</v>
      </c>
      <c r="AA58" s="18">
        <v>1400.9334119706582</v>
      </c>
      <c r="AB58" s="22">
        <f t="shared" si="2"/>
        <v>601.36142533075213</v>
      </c>
    </row>
    <row r="59" spans="1:28" x14ac:dyDescent="0.25">
      <c r="A59" s="1">
        <v>42181</v>
      </c>
      <c r="B59" s="2">
        <v>0.31736111111111115</v>
      </c>
      <c r="C59" s="3">
        <f t="shared" si="0"/>
        <v>42181.317361111112</v>
      </c>
      <c r="D59" s="4">
        <f t="shared" si="1"/>
        <v>1.3173611111124046</v>
      </c>
      <c r="E59">
        <v>12.05</v>
      </c>
      <c r="F59">
        <v>12.45</v>
      </c>
      <c r="G59">
        <v>29.43</v>
      </c>
      <c r="H59">
        <v>18.170000000000002</v>
      </c>
      <c r="I59">
        <v>0</v>
      </c>
      <c r="K59">
        <v>0</v>
      </c>
      <c r="L59">
        <v>6.93</v>
      </c>
      <c r="M59">
        <v>0</v>
      </c>
      <c r="N59">
        <v>5.19</v>
      </c>
      <c r="O59" s="9">
        <v>16.422999999999998</v>
      </c>
      <c r="P59">
        <v>16496.164225918197</v>
      </c>
      <c r="Q59">
        <v>6.7004920049200489</v>
      </c>
      <c r="R59" s="11">
        <v>1804.6588159999999</v>
      </c>
      <c r="S59">
        <v>25535172.036013402</v>
      </c>
      <c r="T59">
        <v>0.31862325441686462</v>
      </c>
      <c r="U59">
        <v>217.36401132295398</v>
      </c>
      <c r="V59">
        <v>30.768075962018994</v>
      </c>
      <c r="W59">
        <v>7.0645955109859466</v>
      </c>
      <c r="X59">
        <v>286.37098948799996</v>
      </c>
      <c r="Y59">
        <v>6.9327037020000004</v>
      </c>
      <c r="Z59" s="18">
        <v>1031.5362789904782</v>
      </c>
      <c r="AA59" s="18">
        <v>1724.8350488457393</v>
      </c>
      <c r="AB59" s="22">
        <f t="shared" si="2"/>
        <v>-80.142390408677556</v>
      </c>
    </row>
  </sheetData>
  <phoneticPr fontId="2" type="noConversion"/>
  <pageMargins left="0.7" right="0.7" top="0.75" bottom="0.75" header="0.3" footer="0.3"/>
  <pageSetup orientation="portrait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8"/>
  <sheetViews>
    <sheetView topLeftCell="A10" zoomScale="80" workbookViewId="0">
      <selection activeCell="H4" sqref="H4"/>
    </sheetView>
  </sheetViews>
  <sheetFormatPr defaultColWidth="8.85546875" defaultRowHeight="15" x14ac:dyDescent="0.25"/>
  <cols>
    <col min="1" max="1" width="14.42578125" customWidth="1"/>
    <col min="3" max="3" width="20.140625" customWidth="1"/>
  </cols>
  <sheetData>
    <row r="1" spans="1:9" x14ac:dyDescent="0.25">
      <c r="A1" t="s">
        <v>4</v>
      </c>
      <c r="B1" t="s">
        <v>0</v>
      </c>
      <c r="C1" t="s">
        <v>3</v>
      </c>
      <c r="D1" s="4" t="s">
        <v>2</v>
      </c>
      <c r="E1" t="s">
        <v>1</v>
      </c>
      <c r="F1" s="4" t="s">
        <v>24</v>
      </c>
      <c r="G1" s="4" t="s">
        <v>21</v>
      </c>
      <c r="H1" s="4" t="s">
        <v>22</v>
      </c>
      <c r="I1" s="4" t="s">
        <v>23</v>
      </c>
    </row>
    <row r="2" spans="1:9" x14ac:dyDescent="0.25">
      <c r="D2" s="4" t="s">
        <v>10</v>
      </c>
      <c r="E2" t="s">
        <v>8</v>
      </c>
      <c r="F2" t="s">
        <v>27</v>
      </c>
      <c r="G2" t="s">
        <v>26</v>
      </c>
      <c r="H2" t="s">
        <v>26</v>
      </c>
      <c r="I2" t="s">
        <v>26</v>
      </c>
    </row>
    <row r="3" spans="1:9" x14ac:dyDescent="0.25">
      <c r="A3" s="1">
        <v>42180</v>
      </c>
      <c r="B3" s="2">
        <v>0.28125</v>
      </c>
      <c r="C3" s="3">
        <f>A3+B3</f>
        <v>42180.28125</v>
      </c>
      <c r="D3" s="4">
        <f>C3-$A$3</f>
        <v>0.28125</v>
      </c>
      <c r="E3">
        <v>0.5</v>
      </c>
      <c r="F3">
        <v>600</v>
      </c>
      <c r="G3">
        <v>350</v>
      </c>
      <c r="H3">
        <v>400</v>
      </c>
      <c r="I3">
        <v>450</v>
      </c>
    </row>
    <row r="4" spans="1:9" x14ac:dyDescent="0.25">
      <c r="A4" s="1">
        <v>42180</v>
      </c>
      <c r="B4" s="2">
        <v>0.30694444444444441</v>
      </c>
      <c r="C4" s="3">
        <f t="shared" ref="C4:C58" si="0">A4+B4</f>
        <v>42180.306944444441</v>
      </c>
      <c r="D4" s="4">
        <f t="shared" ref="D4:D58" si="1">C4-$A$3</f>
        <v>0.30694444444088731</v>
      </c>
      <c r="E4">
        <v>2</v>
      </c>
      <c r="F4">
        <v>600</v>
      </c>
      <c r="G4">
        <v>325</v>
      </c>
      <c r="H4">
        <v>300</v>
      </c>
      <c r="I4">
        <v>360</v>
      </c>
    </row>
    <row r="5" spans="1:9" x14ac:dyDescent="0.25">
      <c r="A5" s="1">
        <v>42180</v>
      </c>
      <c r="B5" s="2">
        <v>0.3263888888888889</v>
      </c>
      <c r="C5" s="3">
        <f t="shared" si="0"/>
        <v>42180.326388888891</v>
      </c>
      <c r="D5" s="4">
        <f t="shared" si="1"/>
        <v>0.32638888889050577</v>
      </c>
      <c r="E5">
        <v>3</v>
      </c>
      <c r="F5">
        <v>600</v>
      </c>
      <c r="G5">
        <v>220</v>
      </c>
      <c r="H5">
        <v>220</v>
      </c>
      <c r="I5">
        <v>200</v>
      </c>
    </row>
    <row r="6" spans="1:9" x14ac:dyDescent="0.25">
      <c r="A6" s="1">
        <v>42180</v>
      </c>
      <c r="B6" s="2">
        <v>0.34027777777777773</v>
      </c>
      <c r="C6" s="3">
        <f t="shared" si="0"/>
        <v>42180.340277777781</v>
      </c>
      <c r="D6" s="4">
        <f t="shared" si="1"/>
        <v>0.34027777778101154</v>
      </c>
      <c r="E6">
        <v>4</v>
      </c>
      <c r="F6">
        <v>600</v>
      </c>
      <c r="G6">
        <v>150</v>
      </c>
      <c r="H6">
        <v>200</v>
      </c>
      <c r="I6">
        <v>180</v>
      </c>
    </row>
    <row r="7" spans="1:9" x14ac:dyDescent="0.25">
      <c r="A7" s="1">
        <v>42180</v>
      </c>
      <c r="B7" s="2">
        <v>0.35416666666666669</v>
      </c>
      <c r="C7" s="3">
        <f t="shared" si="0"/>
        <v>42180.354166666664</v>
      </c>
      <c r="D7" s="4">
        <f t="shared" si="1"/>
        <v>0.35416666666424135</v>
      </c>
      <c r="E7">
        <v>6</v>
      </c>
      <c r="F7">
        <v>600</v>
      </c>
      <c r="G7">
        <v>250</v>
      </c>
      <c r="H7">
        <v>300</v>
      </c>
      <c r="I7">
        <v>250</v>
      </c>
    </row>
    <row r="8" spans="1:9" x14ac:dyDescent="0.25">
      <c r="A8" s="1">
        <v>42180</v>
      </c>
      <c r="B8" s="2">
        <v>0.37152777777777773</v>
      </c>
      <c r="C8" s="3">
        <f t="shared" si="0"/>
        <v>42180.371527777781</v>
      </c>
      <c r="D8" s="4">
        <f t="shared" si="1"/>
        <v>0.37152777778101154</v>
      </c>
      <c r="E8">
        <v>8</v>
      </c>
      <c r="F8">
        <v>600</v>
      </c>
      <c r="G8">
        <v>300</v>
      </c>
      <c r="H8">
        <v>300</v>
      </c>
      <c r="I8">
        <v>350</v>
      </c>
    </row>
    <row r="9" spans="1:9" x14ac:dyDescent="0.25">
      <c r="A9" s="1">
        <v>42180</v>
      </c>
      <c r="B9" s="2">
        <v>0.38541666666666669</v>
      </c>
      <c r="C9" s="3">
        <f t="shared" si="0"/>
        <v>42180.385416666664</v>
      </c>
      <c r="D9" s="4">
        <f t="shared" si="1"/>
        <v>0.38541666666424135</v>
      </c>
      <c r="E9">
        <v>10</v>
      </c>
      <c r="F9">
        <v>600</v>
      </c>
      <c r="G9">
        <v>200</v>
      </c>
      <c r="H9">
        <v>275</v>
      </c>
      <c r="I9">
        <v>240</v>
      </c>
    </row>
    <row r="10" spans="1:9" x14ac:dyDescent="0.25">
      <c r="A10" s="1">
        <v>42180</v>
      </c>
      <c r="B10" s="2">
        <v>0.40277777777777773</v>
      </c>
      <c r="C10" s="3">
        <f t="shared" si="0"/>
        <v>42180.402777777781</v>
      </c>
      <c r="D10" s="4">
        <f t="shared" si="1"/>
        <v>0.40277777778101154</v>
      </c>
      <c r="E10">
        <v>12</v>
      </c>
      <c r="F10">
        <v>600</v>
      </c>
      <c r="G10">
        <v>215</v>
      </c>
      <c r="H10">
        <v>250</v>
      </c>
      <c r="I10">
        <v>200</v>
      </c>
    </row>
    <row r="11" spans="1:9" x14ac:dyDescent="0.25">
      <c r="A11" s="1">
        <v>42180</v>
      </c>
      <c r="B11" s="2">
        <v>0.42499999999999999</v>
      </c>
      <c r="C11" s="3">
        <f t="shared" si="0"/>
        <v>42180.425000000003</v>
      </c>
      <c r="D11" s="4">
        <f t="shared" si="1"/>
        <v>0.42500000000291038</v>
      </c>
      <c r="E11">
        <v>0.5</v>
      </c>
      <c r="F11">
        <v>600</v>
      </c>
      <c r="G11">
        <v>250</v>
      </c>
      <c r="H11">
        <v>440</v>
      </c>
      <c r="I11">
        <v>400</v>
      </c>
    </row>
    <row r="12" spans="1:9" x14ac:dyDescent="0.25">
      <c r="A12" s="1">
        <v>42180</v>
      </c>
      <c r="B12" s="2">
        <v>0.4381944444444445</v>
      </c>
      <c r="C12" s="3">
        <f t="shared" si="0"/>
        <v>42180.438194444447</v>
      </c>
      <c r="D12" s="4">
        <f t="shared" si="1"/>
        <v>0.43819444444670808</v>
      </c>
      <c r="E12">
        <v>2</v>
      </c>
      <c r="F12">
        <v>600</v>
      </c>
      <c r="G12">
        <v>380</v>
      </c>
      <c r="H12">
        <v>435</v>
      </c>
      <c r="I12">
        <v>500</v>
      </c>
    </row>
    <row r="13" spans="1:9" x14ac:dyDescent="0.25">
      <c r="A13" s="1">
        <v>42180</v>
      </c>
      <c r="B13" s="2">
        <v>0.47638888888888892</v>
      </c>
      <c r="C13" s="3">
        <f t="shared" si="0"/>
        <v>42180.476388888892</v>
      </c>
      <c r="D13" s="4">
        <f t="shared" si="1"/>
        <v>0.47638888889196096</v>
      </c>
      <c r="E13">
        <v>3</v>
      </c>
      <c r="F13">
        <v>600</v>
      </c>
      <c r="G13">
        <v>225</v>
      </c>
      <c r="H13">
        <v>250</v>
      </c>
      <c r="I13">
        <v>220</v>
      </c>
    </row>
    <row r="14" spans="1:9" x14ac:dyDescent="0.25">
      <c r="A14" s="1">
        <v>42180</v>
      </c>
      <c r="B14" s="2">
        <v>0.49305555555555558</v>
      </c>
      <c r="C14" s="3">
        <f t="shared" si="0"/>
        <v>42180.493055555555</v>
      </c>
      <c r="D14" s="4">
        <f t="shared" si="1"/>
        <v>0.49305555555474712</v>
      </c>
      <c r="E14">
        <v>4</v>
      </c>
      <c r="F14">
        <v>600</v>
      </c>
      <c r="G14">
        <v>175</v>
      </c>
      <c r="H14">
        <v>175</v>
      </c>
      <c r="I14">
        <v>165</v>
      </c>
    </row>
    <row r="15" spans="1:9" x14ac:dyDescent="0.25">
      <c r="A15" s="1">
        <v>42180</v>
      </c>
      <c r="B15" s="2">
        <v>0.50416666666666665</v>
      </c>
      <c r="C15" s="3">
        <f t="shared" si="0"/>
        <v>42180.504166666666</v>
      </c>
      <c r="D15" s="4">
        <f t="shared" si="1"/>
        <v>0.50416666666569654</v>
      </c>
      <c r="E15">
        <v>6</v>
      </c>
      <c r="F15">
        <v>600</v>
      </c>
      <c r="G15">
        <v>340</v>
      </c>
      <c r="H15">
        <v>290</v>
      </c>
      <c r="I15">
        <v>250</v>
      </c>
    </row>
    <row r="16" spans="1:9" x14ac:dyDescent="0.25">
      <c r="A16" s="1">
        <v>42180</v>
      </c>
      <c r="B16" s="2">
        <v>0.51388888888888895</v>
      </c>
      <c r="C16" s="3">
        <f t="shared" si="0"/>
        <v>42180.513888888891</v>
      </c>
      <c r="D16" s="4">
        <f t="shared" si="1"/>
        <v>0.51388888889050577</v>
      </c>
      <c r="E16">
        <v>8</v>
      </c>
      <c r="F16">
        <v>600</v>
      </c>
      <c r="G16">
        <v>340</v>
      </c>
      <c r="H16">
        <v>500</v>
      </c>
      <c r="I16">
        <v>450</v>
      </c>
    </row>
    <row r="17" spans="1:9" x14ac:dyDescent="0.25">
      <c r="A17" s="1">
        <v>42180</v>
      </c>
      <c r="B17" s="2">
        <v>0.58680555555555558</v>
      </c>
      <c r="C17" s="3">
        <f t="shared" si="0"/>
        <v>42180.586805555555</v>
      </c>
      <c r="D17" s="4">
        <f t="shared" si="1"/>
        <v>0.58680555555474712</v>
      </c>
      <c r="E17">
        <v>10</v>
      </c>
      <c r="F17">
        <v>600</v>
      </c>
      <c r="G17">
        <v>230</v>
      </c>
      <c r="H17">
        <v>260</v>
      </c>
      <c r="I17" t="s">
        <v>25</v>
      </c>
    </row>
    <row r="18" spans="1:9" x14ac:dyDescent="0.25">
      <c r="A18" s="1">
        <v>42180</v>
      </c>
      <c r="B18" s="2">
        <v>0.59861111111111109</v>
      </c>
      <c r="C18" s="3">
        <f t="shared" si="0"/>
        <v>42180.598611111112</v>
      </c>
      <c r="D18" s="4">
        <f t="shared" si="1"/>
        <v>0.59861111111240461</v>
      </c>
      <c r="E18">
        <v>12</v>
      </c>
      <c r="F18">
        <v>600</v>
      </c>
      <c r="G18">
        <v>240</v>
      </c>
      <c r="H18">
        <v>210</v>
      </c>
      <c r="I18">
        <v>200</v>
      </c>
    </row>
    <row r="19" spans="1:9" x14ac:dyDescent="0.25">
      <c r="A19" s="1">
        <v>42180</v>
      </c>
      <c r="B19" s="2">
        <v>0.61388888888888882</v>
      </c>
      <c r="C19" s="3">
        <f t="shared" si="0"/>
        <v>42180.613888888889</v>
      </c>
      <c r="D19" s="4">
        <f t="shared" si="1"/>
        <v>0.61388888888905058</v>
      </c>
      <c r="E19">
        <v>0.5</v>
      </c>
      <c r="F19">
        <v>700</v>
      </c>
      <c r="G19">
        <v>500</v>
      </c>
      <c r="H19">
        <v>500</v>
      </c>
      <c r="I19">
        <v>440</v>
      </c>
    </row>
    <row r="20" spans="1:9" x14ac:dyDescent="0.25">
      <c r="A20" s="1">
        <v>42180</v>
      </c>
      <c r="B20" s="2">
        <v>0.62569444444444444</v>
      </c>
      <c r="C20" s="3">
        <f t="shared" si="0"/>
        <v>42180.625694444447</v>
      </c>
      <c r="D20" s="4">
        <f t="shared" si="1"/>
        <v>0.62569444444670808</v>
      </c>
      <c r="E20">
        <v>2</v>
      </c>
      <c r="F20">
        <v>700</v>
      </c>
      <c r="G20">
        <v>500</v>
      </c>
      <c r="H20">
        <v>400</v>
      </c>
      <c r="I20">
        <v>440</v>
      </c>
    </row>
    <row r="21" spans="1:9" x14ac:dyDescent="0.25">
      <c r="A21" s="1">
        <v>42180</v>
      </c>
      <c r="B21" s="2">
        <v>0.64166666666666672</v>
      </c>
      <c r="C21" s="3">
        <f t="shared" si="0"/>
        <v>42180.64166666667</v>
      </c>
      <c r="D21" s="4">
        <f t="shared" si="1"/>
        <v>0.64166666667006211</v>
      </c>
      <c r="E21">
        <v>3</v>
      </c>
      <c r="F21">
        <v>600</v>
      </c>
      <c r="G21">
        <v>400</v>
      </c>
      <c r="H21">
        <v>400</v>
      </c>
      <c r="I21">
        <v>400</v>
      </c>
    </row>
    <row r="22" spans="1:9" x14ac:dyDescent="0.25">
      <c r="A22" s="1">
        <v>42180</v>
      </c>
      <c r="B22" s="2">
        <v>0.66111111111111109</v>
      </c>
      <c r="C22" s="3">
        <f t="shared" si="0"/>
        <v>42180.661111111112</v>
      </c>
      <c r="D22" s="4">
        <f t="shared" si="1"/>
        <v>0.66111111111240461</v>
      </c>
      <c r="E22">
        <v>4</v>
      </c>
      <c r="F22">
        <v>600</v>
      </c>
      <c r="G22">
        <v>190</v>
      </c>
      <c r="H22">
        <v>190</v>
      </c>
      <c r="I22">
        <v>200</v>
      </c>
    </row>
    <row r="23" spans="1:9" x14ac:dyDescent="0.25">
      <c r="A23" s="1">
        <v>42180</v>
      </c>
      <c r="B23" s="2">
        <v>0.68055555555555547</v>
      </c>
      <c r="C23" s="3">
        <f t="shared" si="0"/>
        <v>42180.680555555555</v>
      </c>
      <c r="D23" s="4">
        <f t="shared" si="1"/>
        <v>0.68055555555474712</v>
      </c>
      <c r="E23">
        <v>6</v>
      </c>
      <c r="F23">
        <v>600</v>
      </c>
      <c r="G23">
        <v>175</v>
      </c>
      <c r="H23">
        <v>200</v>
      </c>
      <c r="I23">
        <v>250</v>
      </c>
    </row>
    <row r="24" spans="1:9" x14ac:dyDescent="0.25">
      <c r="A24" s="1">
        <v>42180</v>
      </c>
      <c r="B24" s="2">
        <v>0.70347222222222217</v>
      </c>
      <c r="C24" s="3">
        <f t="shared" si="0"/>
        <v>42180.703472222223</v>
      </c>
      <c r="D24" s="4">
        <f t="shared" si="1"/>
        <v>0.70347222222335404</v>
      </c>
      <c r="E24">
        <v>8</v>
      </c>
      <c r="F24">
        <v>600</v>
      </c>
      <c r="G24">
        <v>400</v>
      </c>
      <c r="H24">
        <v>400</v>
      </c>
      <c r="I24">
        <v>400</v>
      </c>
    </row>
    <row r="25" spans="1:9" x14ac:dyDescent="0.25">
      <c r="A25" s="1">
        <v>42180</v>
      </c>
      <c r="B25" s="2">
        <v>0.71875</v>
      </c>
      <c r="C25" s="3">
        <f t="shared" si="0"/>
        <v>42180.71875</v>
      </c>
      <c r="D25" s="4">
        <f t="shared" si="1"/>
        <v>0.71875</v>
      </c>
      <c r="E25">
        <v>10</v>
      </c>
      <c r="F25">
        <v>800</v>
      </c>
      <c r="G25">
        <v>225</v>
      </c>
      <c r="H25">
        <v>250</v>
      </c>
      <c r="I25">
        <v>275</v>
      </c>
    </row>
    <row r="26" spans="1:9" x14ac:dyDescent="0.25">
      <c r="A26" s="1">
        <v>42180</v>
      </c>
      <c r="B26" s="2">
        <v>0.73611111111111116</v>
      </c>
      <c r="C26" s="3">
        <f t="shared" si="0"/>
        <v>42180.736111111109</v>
      </c>
      <c r="D26" s="4">
        <f t="shared" si="1"/>
        <v>0.73611111110949423</v>
      </c>
      <c r="E26">
        <v>12</v>
      </c>
      <c r="F26">
        <v>600</v>
      </c>
      <c r="G26">
        <v>225</v>
      </c>
      <c r="H26">
        <v>210</v>
      </c>
      <c r="I26">
        <v>180</v>
      </c>
    </row>
    <row r="27" spans="1:9" x14ac:dyDescent="0.25">
      <c r="A27" s="1">
        <v>42180</v>
      </c>
      <c r="B27" s="2">
        <v>0.76041666666666663</v>
      </c>
      <c r="C27" s="3">
        <f t="shared" si="0"/>
        <v>42180.760416666664</v>
      </c>
      <c r="D27" s="4">
        <f t="shared" si="1"/>
        <v>0.76041666666424135</v>
      </c>
      <c r="E27">
        <v>0.5</v>
      </c>
      <c r="F27">
        <v>600</v>
      </c>
      <c r="G27">
        <v>520</v>
      </c>
      <c r="H27">
        <v>500</v>
      </c>
      <c r="I27">
        <v>450</v>
      </c>
    </row>
    <row r="28" spans="1:9" x14ac:dyDescent="0.25">
      <c r="A28" s="1">
        <v>42180</v>
      </c>
      <c r="B28" s="2">
        <v>0.77777777777777779</v>
      </c>
      <c r="C28" s="3">
        <f t="shared" si="0"/>
        <v>42180.777777777781</v>
      </c>
      <c r="D28" s="4">
        <f t="shared" si="1"/>
        <v>0.77777777778101154</v>
      </c>
      <c r="E28">
        <v>2</v>
      </c>
      <c r="F28">
        <v>600</v>
      </c>
      <c r="G28">
        <v>450</v>
      </c>
      <c r="H28">
        <v>500</v>
      </c>
      <c r="I28">
        <v>500</v>
      </c>
    </row>
    <row r="29" spans="1:9" x14ac:dyDescent="0.25">
      <c r="A29" s="1">
        <v>42180</v>
      </c>
      <c r="B29" s="2">
        <v>0.79305555555555562</v>
      </c>
      <c r="C29" s="3">
        <f t="shared" si="0"/>
        <v>42180.793055555558</v>
      </c>
      <c r="D29" s="4">
        <f t="shared" si="1"/>
        <v>0.7930555555576575</v>
      </c>
      <c r="E29">
        <v>3</v>
      </c>
      <c r="F29">
        <v>600</v>
      </c>
      <c r="G29">
        <v>425</v>
      </c>
      <c r="H29">
        <v>400</v>
      </c>
      <c r="I29">
        <v>400</v>
      </c>
    </row>
    <row r="30" spans="1:9" x14ac:dyDescent="0.25">
      <c r="A30" s="1">
        <v>42180</v>
      </c>
      <c r="B30" s="2">
        <v>0.80555555555555547</v>
      </c>
      <c r="C30" s="3">
        <f t="shared" si="0"/>
        <v>42180.805555555555</v>
      </c>
      <c r="D30" s="4">
        <f t="shared" si="1"/>
        <v>0.80555555555474712</v>
      </c>
      <c r="E30">
        <v>4</v>
      </c>
      <c r="F30">
        <v>600</v>
      </c>
      <c r="G30">
        <v>225</v>
      </c>
      <c r="H30">
        <v>220</v>
      </c>
      <c r="I30">
        <v>225</v>
      </c>
    </row>
    <row r="31" spans="1:9" x14ac:dyDescent="0.25">
      <c r="A31" s="1">
        <v>42180</v>
      </c>
      <c r="B31" s="2">
        <v>0.81944444444444453</v>
      </c>
      <c r="C31" s="3">
        <f t="shared" si="0"/>
        <v>42180.819444444445</v>
      </c>
      <c r="D31" s="4">
        <f t="shared" si="1"/>
        <v>0.81944444444525288</v>
      </c>
      <c r="E31">
        <v>6</v>
      </c>
      <c r="F31">
        <v>600</v>
      </c>
      <c r="G31">
        <v>250</v>
      </c>
      <c r="H31">
        <v>250</v>
      </c>
      <c r="I31">
        <v>200</v>
      </c>
    </row>
    <row r="32" spans="1:9" x14ac:dyDescent="0.25">
      <c r="A32" s="1">
        <v>42180</v>
      </c>
      <c r="B32" s="2">
        <v>0.83194444444444438</v>
      </c>
      <c r="C32" s="3">
        <f t="shared" si="0"/>
        <v>42180.831944444442</v>
      </c>
      <c r="D32" s="4">
        <f t="shared" si="1"/>
        <v>0.8319444444423425</v>
      </c>
      <c r="E32">
        <v>8</v>
      </c>
      <c r="F32">
        <v>600</v>
      </c>
      <c r="G32">
        <v>400</v>
      </c>
      <c r="H32">
        <v>480</v>
      </c>
      <c r="I32">
        <v>450</v>
      </c>
    </row>
    <row r="33" spans="1:9" x14ac:dyDescent="0.25">
      <c r="A33" s="1">
        <v>42180</v>
      </c>
      <c r="B33" s="2">
        <v>0.84375</v>
      </c>
      <c r="C33" s="3">
        <f t="shared" si="0"/>
        <v>42180.84375</v>
      </c>
      <c r="D33" s="4">
        <f t="shared" si="1"/>
        <v>0.84375</v>
      </c>
      <c r="E33">
        <v>10</v>
      </c>
      <c r="F33">
        <v>600</v>
      </c>
      <c r="G33">
        <v>500</v>
      </c>
      <c r="H33">
        <v>600</v>
      </c>
      <c r="I33">
        <v>650</v>
      </c>
    </row>
    <row r="34" spans="1:9" x14ac:dyDescent="0.25">
      <c r="A34" s="1">
        <v>42180</v>
      </c>
      <c r="B34" s="2">
        <v>0.85833333333333339</v>
      </c>
      <c r="C34" s="3">
        <f t="shared" si="0"/>
        <v>42180.85833333333</v>
      </c>
      <c r="D34" s="4">
        <f t="shared" si="1"/>
        <v>0.85833333332993789</v>
      </c>
      <c r="E34">
        <v>12</v>
      </c>
      <c r="F34">
        <v>600</v>
      </c>
      <c r="G34">
        <v>250</v>
      </c>
      <c r="H34">
        <v>240</v>
      </c>
      <c r="I34">
        <v>180</v>
      </c>
    </row>
    <row r="35" spans="1:9" x14ac:dyDescent="0.25">
      <c r="A35" s="1">
        <v>42180</v>
      </c>
      <c r="B35" s="2">
        <v>0.87638888888888899</v>
      </c>
      <c r="C35" s="3">
        <f t="shared" si="0"/>
        <v>42180.876388888886</v>
      </c>
      <c r="D35" s="4">
        <f t="shared" si="1"/>
        <v>0.87638888888614019</v>
      </c>
      <c r="E35">
        <v>0.5</v>
      </c>
      <c r="F35">
        <v>600</v>
      </c>
      <c r="G35">
        <v>400</v>
      </c>
      <c r="H35">
        <v>400</v>
      </c>
      <c r="I35">
        <v>500</v>
      </c>
    </row>
    <row r="36" spans="1:9" x14ac:dyDescent="0.25">
      <c r="A36" s="1">
        <v>42180</v>
      </c>
      <c r="B36" s="2">
        <v>0.88888888888888884</v>
      </c>
      <c r="C36" s="3">
        <f t="shared" si="0"/>
        <v>42180.888888888891</v>
      </c>
      <c r="D36" s="4">
        <f t="shared" si="1"/>
        <v>0.88888888889050577</v>
      </c>
      <c r="E36">
        <v>2</v>
      </c>
      <c r="F36">
        <v>600</v>
      </c>
      <c r="G36">
        <v>350</v>
      </c>
      <c r="H36">
        <v>630</v>
      </c>
      <c r="I36">
        <v>500</v>
      </c>
    </row>
    <row r="37" spans="1:9" x14ac:dyDescent="0.25">
      <c r="A37" s="1">
        <v>42180</v>
      </c>
      <c r="B37" s="2">
        <v>0.90277777777777779</v>
      </c>
      <c r="C37" s="3">
        <f t="shared" si="0"/>
        <v>42180.902777777781</v>
      </c>
      <c r="D37" s="4">
        <f t="shared" si="1"/>
        <v>0.90277777778101154</v>
      </c>
      <c r="E37">
        <v>3</v>
      </c>
      <c r="F37">
        <v>600</v>
      </c>
      <c r="G37">
        <v>250</v>
      </c>
      <c r="H37">
        <v>250</v>
      </c>
      <c r="I37">
        <v>250</v>
      </c>
    </row>
    <row r="38" spans="1:9" x14ac:dyDescent="0.25">
      <c r="A38" s="1">
        <v>42180</v>
      </c>
      <c r="B38" s="2">
        <v>0.91666666666666663</v>
      </c>
      <c r="C38" s="3">
        <f t="shared" si="0"/>
        <v>42180.916666666664</v>
      </c>
      <c r="D38" s="4">
        <f t="shared" si="1"/>
        <v>0.91666666666424135</v>
      </c>
      <c r="E38">
        <v>4</v>
      </c>
      <c r="F38">
        <v>600</v>
      </c>
      <c r="G38">
        <v>175</v>
      </c>
      <c r="H38">
        <v>175</v>
      </c>
      <c r="I38">
        <v>500</v>
      </c>
    </row>
    <row r="39" spans="1:9" x14ac:dyDescent="0.25">
      <c r="A39" s="1">
        <v>42180</v>
      </c>
      <c r="B39" s="2">
        <v>0.9291666666666667</v>
      </c>
      <c r="C39" s="3">
        <f t="shared" si="0"/>
        <v>42180.929166666669</v>
      </c>
      <c r="D39" s="4">
        <f t="shared" si="1"/>
        <v>0.92916666666860692</v>
      </c>
      <c r="E39">
        <v>6</v>
      </c>
      <c r="F39">
        <v>600</v>
      </c>
      <c r="G39">
        <v>250</v>
      </c>
      <c r="H39">
        <v>250</v>
      </c>
      <c r="I39">
        <v>250</v>
      </c>
    </row>
    <row r="40" spans="1:9" x14ac:dyDescent="0.25">
      <c r="A40" s="1">
        <v>42180</v>
      </c>
      <c r="B40" s="2">
        <v>0.94097222222222221</v>
      </c>
      <c r="C40" s="3">
        <f t="shared" si="0"/>
        <v>42180.940972222219</v>
      </c>
      <c r="D40" s="4">
        <f t="shared" si="1"/>
        <v>0.94097222221898846</v>
      </c>
      <c r="E40">
        <v>8</v>
      </c>
      <c r="F40">
        <v>600</v>
      </c>
      <c r="G40">
        <v>500</v>
      </c>
      <c r="H40">
        <v>500</v>
      </c>
      <c r="I40">
        <v>500</v>
      </c>
    </row>
    <row r="41" spans="1:9" x14ac:dyDescent="0.25">
      <c r="A41" s="1">
        <v>42180</v>
      </c>
      <c r="B41" s="2">
        <v>0.95277777777777783</v>
      </c>
      <c r="C41" s="3">
        <f t="shared" si="0"/>
        <v>42180.952777777777</v>
      </c>
      <c r="D41" s="4">
        <f t="shared" si="1"/>
        <v>0.95277777777664596</v>
      </c>
      <c r="E41">
        <v>10</v>
      </c>
      <c r="F41">
        <v>600</v>
      </c>
      <c r="G41">
        <v>250</v>
      </c>
      <c r="H41">
        <v>250</v>
      </c>
      <c r="I41">
        <v>250</v>
      </c>
    </row>
    <row r="42" spans="1:9" x14ac:dyDescent="0.25">
      <c r="A42" s="1">
        <v>42180</v>
      </c>
      <c r="B42" s="2">
        <v>0.96527777777777779</v>
      </c>
      <c r="C42" s="3">
        <f t="shared" si="0"/>
        <v>42180.965277777781</v>
      </c>
      <c r="D42" s="4">
        <f t="shared" si="1"/>
        <v>0.96527777778101154</v>
      </c>
      <c r="E42">
        <v>12</v>
      </c>
      <c r="F42">
        <v>600</v>
      </c>
      <c r="G42">
        <v>300</v>
      </c>
      <c r="H42">
        <v>250</v>
      </c>
      <c r="I42">
        <v>250</v>
      </c>
    </row>
    <row r="43" spans="1:9" x14ac:dyDescent="0.25">
      <c r="A43" s="1">
        <v>42181</v>
      </c>
      <c r="B43" s="2">
        <v>9.7222222222222224E-3</v>
      </c>
      <c r="C43" s="3">
        <f t="shared" si="0"/>
        <v>42181.009722222225</v>
      </c>
      <c r="D43" s="4">
        <f t="shared" si="1"/>
        <v>1.0097222222248092</v>
      </c>
      <c r="E43">
        <v>0.5</v>
      </c>
      <c r="F43">
        <v>650</v>
      </c>
      <c r="G43">
        <v>500</v>
      </c>
      <c r="H43">
        <v>500</v>
      </c>
      <c r="I43">
        <v>400</v>
      </c>
    </row>
    <row r="44" spans="1:9" x14ac:dyDescent="0.25">
      <c r="A44" s="1">
        <v>42181</v>
      </c>
      <c r="B44" s="2">
        <v>2.8472222222222222E-2</v>
      </c>
      <c r="C44" s="3">
        <f t="shared" si="0"/>
        <v>42181.02847222222</v>
      </c>
      <c r="D44" s="4">
        <f t="shared" si="1"/>
        <v>1.0284722222204437</v>
      </c>
      <c r="E44">
        <v>2</v>
      </c>
      <c r="F44">
        <v>600</v>
      </c>
      <c r="G44">
        <v>550</v>
      </c>
      <c r="H44">
        <v>500</v>
      </c>
      <c r="I44">
        <v>450</v>
      </c>
    </row>
    <row r="45" spans="1:9" x14ac:dyDescent="0.25">
      <c r="A45" s="1">
        <v>42181</v>
      </c>
      <c r="B45" s="2">
        <v>4.3055555555555562E-2</v>
      </c>
      <c r="C45" s="3">
        <f t="shared" si="0"/>
        <v>42181.043055555558</v>
      </c>
      <c r="D45" s="4">
        <f t="shared" si="1"/>
        <v>1.0430555555576575</v>
      </c>
      <c r="E45">
        <v>3</v>
      </c>
      <c r="F45">
        <v>600</v>
      </c>
      <c r="G45">
        <v>250</v>
      </c>
      <c r="H45">
        <v>300</v>
      </c>
      <c r="I45">
        <v>200</v>
      </c>
    </row>
    <row r="46" spans="1:9" x14ac:dyDescent="0.25">
      <c r="A46" s="1">
        <v>42181</v>
      </c>
      <c r="B46" s="2">
        <v>6.1805555555555558E-2</v>
      </c>
      <c r="C46" s="3">
        <f t="shared" si="0"/>
        <v>42181.061805555553</v>
      </c>
      <c r="D46" s="4">
        <f t="shared" si="1"/>
        <v>1.0618055555532919</v>
      </c>
      <c r="E46">
        <v>4</v>
      </c>
      <c r="F46">
        <v>600</v>
      </c>
      <c r="G46">
        <v>175</v>
      </c>
      <c r="H46">
        <v>175</v>
      </c>
      <c r="I46">
        <v>200</v>
      </c>
    </row>
    <row r="47" spans="1:9" x14ac:dyDescent="0.25">
      <c r="A47" s="1">
        <v>42181</v>
      </c>
      <c r="B47" s="2">
        <v>7.8472222222222221E-2</v>
      </c>
      <c r="C47" s="3">
        <f t="shared" si="0"/>
        <v>42181.078472222223</v>
      </c>
      <c r="D47" s="4">
        <f t="shared" si="1"/>
        <v>1.078472222223354</v>
      </c>
      <c r="E47">
        <v>6</v>
      </c>
      <c r="F47">
        <v>600</v>
      </c>
      <c r="G47">
        <v>275</v>
      </c>
      <c r="H47">
        <v>250</v>
      </c>
      <c r="I47">
        <v>250</v>
      </c>
    </row>
    <row r="48" spans="1:9" x14ac:dyDescent="0.25">
      <c r="A48" s="1">
        <v>42181</v>
      </c>
      <c r="B48" s="2">
        <v>9.5833333333333326E-2</v>
      </c>
      <c r="C48" s="3">
        <f t="shared" si="0"/>
        <v>42181.095833333333</v>
      </c>
      <c r="D48" s="4">
        <f t="shared" si="1"/>
        <v>1.0958333333328483</v>
      </c>
      <c r="E48">
        <v>8</v>
      </c>
      <c r="F48">
        <v>600</v>
      </c>
      <c r="G48">
        <v>250</v>
      </c>
      <c r="H48">
        <v>310</v>
      </c>
      <c r="I48">
        <v>300</v>
      </c>
    </row>
    <row r="49" spans="1:9" x14ac:dyDescent="0.25">
      <c r="A49" s="1">
        <v>42181</v>
      </c>
      <c r="B49" s="2">
        <v>0.1125</v>
      </c>
      <c r="C49" s="3">
        <f t="shared" si="0"/>
        <v>42181.112500000003</v>
      </c>
      <c r="D49" s="4">
        <f t="shared" si="1"/>
        <v>1.1125000000029104</v>
      </c>
      <c r="E49">
        <v>10</v>
      </c>
      <c r="F49">
        <v>600</v>
      </c>
      <c r="G49">
        <v>250</v>
      </c>
      <c r="H49">
        <v>250</v>
      </c>
      <c r="I49">
        <v>250</v>
      </c>
    </row>
    <row r="50" spans="1:9" x14ac:dyDescent="0.25">
      <c r="A50" s="1">
        <v>42181</v>
      </c>
      <c r="B50" s="2">
        <v>0.12986111111111112</v>
      </c>
      <c r="C50" s="3">
        <f t="shared" si="0"/>
        <v>42181.129861111112</v>
      </c>
      <c r="D50" s="4">
        <f t="shared" si="1"/>
        <v>1.1298611111124046</v>
      </c>
      <c r="E50">
        <v>12</v>
      </c>
      <c r="F50">
        <v>600</v>
      </c>
      <c r="G50">
        <v>250</v>
      </c>
      <c r="H50">
        <v>550</v>
      </c>
      <c r="I50">
        <v>200</v>
      </c>
    </row>
    <row r="51" spans="1:9" x14ac:dyDescent="0.25">
      <c r="A51" s="1">
        <v>42181</v>
      </c>
      <c r="B51" s="2">
        <v>0.19722222222222222</v>
      </c>
      <c r="C51" s="3">
        <f t="shared" si="0"/>
        <v>42181.197222222225</v>
      </c>
      <c r="D51" s="4">
        <f t="shared" si="1"/>
        <v>1.1972222222248092</v>
      </c>
      <c r="E51">
        <v>0.5</v>
      </c>
      <c r="F51">
        <v>650</v>
      </c>
      <c r="G51">
        <v>500</v>
      </c>
      <c r="H51">
        <v>500</v>
      </c>
      <c r="I51">
        <v>550</v>
      </c>
    </row>
    <row r="52" spans="1:9" x14ac:dyDescent="0.25">
      <c r="A52" s="1">
        <v>42181</v>
      </c>
      <c r="B52" s="2">
        <v>0.21527777777777779</v>
      </c>
      <c r="C52" s="3">
        <f t="shared" si="0"/>
        <v>42181.215277777781</v>
      </c>
      <c r="D52" s="4">
        <f t="shared" si="1"/>
        <v>1.2152777777810115</v>
      </c>
      <c r="E52">
        <v>2</v>
      </c>
      <c r="F52">
        <v>600</v>
      </c>
      <c r="G52">
        <v>400</v>
      </c>
      <c r="H52">
        <v>500</v>
      </c>
      <c r="I52">
        <v>500</v>
      </c>
    </row>
    <row r="53" spans="1:9" x14ac:dyDescent="0.25">
      <c r="A53" s="1">
        <v>42181</v>
      </c>
      <c r="B53" s="2">
        <v>0.22916666666666666</v>
      </c>
      <c r="C53" s="3">
        <f t="shared" si="0"/>
        <v>42181.229166666664</v>
      </c>
      <c r="D53" s="4">
        <f t="shared" si="1"/>
        <v>1.2291666666642413</v>
      </c>
      <c r="E53">
        <v>3</v>
      </c>
      <c r="F53">
        <v>600</v>
      </c>
      <c r="G53">
        <v>250</v>
      </c>
      <c r="H53">
        <v>300</v>
      </c>
      <c r="I53" t="s">
        <v>25</v>
      </c>
    </row>
    <row r="54" spans="1:9" x14ac:dyDescent="0.25">
      <c r="A54" s="1">
        <v>42181</v>
      </c>
      <c r="B54" s="2">
        <v>0.24513888888888888</v>
      </c>
      <c r="C54" s="3">
        <f t="shared" si="0"/>
        <v>42181.245138888888</v>
      </c>
      <c r="D54" s="4">
        <f t="shared" si="1"/>
        <v>1.2451388888875954</v>
      </c>
      <c r="E54">
        <v>4</v>
      </c>
      <c r="F54">
        <v>600</v>
      </c>
      <c r="G54">
        <v>175</v>
      </c>
      <c r="H54">
        <v>200</v>
      </c>
      <c r="I54">
        <v>300</v>
      </c>
    </row>
    <row r="55" spans="1:9" x14ac:dyDescent="0.25">
      <c r="A55" s="1">
        <v>42181</v>
      </c>
      <c r="B55" s="2">
        <v>0.26180555555555557</v>
      </c>
      <c r="C55" s="3">
        <f t="shared" si="0"/>
        <v>42181.261805555558</v>
      </c>
      <c r="D55" s="4">
        <f t="shared" si="1"/>
        <v>1.2618055555576575</v>
      </c>
      <c r="E55">
        <v>6</v>
      </c>
      <c r="F55">
        <v>600</v>
      </c>
      <c r="G55">
        <v>300</v>
      </c>
      <c r="H55">
        <v>300</v>
      </c>
      <c r="I55">
        <v>300</v>
      </c>
    </row>
    <row r="56" spans="1:9" x14ac:dyDescent="0.25">
      <c r="A56" s="1">
        <v>42181</v>
      </c>
      <c r="B56" s="2">
        <v>0.28194444444444444</v>
      </c>
      <c r="C56" s="3">
        <f t="shared" si="0"/>
        <v>42181.281944444447</v>
      </c>
      <c r="D56" s="4">
        <f t="shared" si="1"/>
        <v>1.2819444444467081</v>
      </c>
      <c r="E56">
        <v>8</v>
      </c>
      <c r="F56">
        <v>600</v>
      </c>
      <c r="G56">
        <v>500</v>
      </c>
      <c r="H56">
        <v>600</v>
      </c>
      <c r="I56">
        <v>500</v>
      </c>
    </row>
    <row r="57" spans="1:9" x14ac:dyDescent="0.25">
      <c r="A57" s="1">
        <v>42181</v>
      </c>
      <c r="B57" s="2">
        <v>0.30069444444444443</v>
      </c>
      <c r="C57" s="3">
        <f t="shared" si="0"/>
        <v>42181.300694444442</v>
      </c>
      <c r="D57" s="4">
        <f t="shared" si="1"/>
        <v>1.3006944444423425</v>
      </c>
      <c r="E57">
        <v>10</v>
      </c>
      <c r="F57">
        <v>600</v>
      </c>
      <c r="G57">
        <v>275</v>
      </c>
      <c r="H57">
        <v>325</v>
      </c>
      <c r="I57">
        <v>500</v>
      </c>
    </row>
    <row r="58" spans="1:9" x14ac:dyDescent="0.25">
      <c r="A58" s="1">
        <v>42181</v>
      </c>
      <c r="B58" s="2">
        <v>0.31736111111111115</v>
      </c>
      <c r="C58" s="3">
        <f t="shared" si="0"/>
        <v>42181.317361111112</v>
      </c>
      <c r="D58" s="4">
        <f t="shared" si="1"/>
        <v>1.3173611111124046</v>
      </c>
      <c r="E58">
        <v>12</v>
      </c>
      <c r="F58">
        <v>600</v>
      </c>
      <c r="G58">
        <v>200</v>
      </c>
      <c r="H58">
        <v>240</v>
      </c>
      <c r="I58">
        <v>275</v>
      </c>
    </row>
  </sheetData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7"/>
  <sheetViews>
    <sheetView topLeftCell="C1" workbookViewId="0">
      <selection activeCell="Q1" sqref="Q1:S1048576"/>
    </sheetView>
  </sheetViews>
  <sheetFormatPr defaultColWidth="8.85546875" defaultRowHeight="15" x14ac:dyDescent="0.25"/>
  <sheetData>
    <row r="1" spans="1:25" x14ac:dyDescent="0.25">
      <c r="A1" t="s">
        <v>2</v>
      </c>
      <c r="B1" t="s">
        <v>1</v>
      </c>
      <c r="C1" t="s">
        <v>5</v>
      </c>
      <c r="D1" t="s">
        <v>6</v>
      </c>
      <c r="E1" t="s">
        <v>7</v>
      </c>
      <c r="F1" t="s">
        <v>12</v>
      </c>
      <c r="G1" t="s">
        <v>12</v>
      </c>
      <c r="H1" t="s">
        <v>13</v>
      </c>
      <c r="I1" t="s">
        <v>14</v>
      </c>
      <c r="J1" t="s">
        <v>15</v>
      </c>
      <c r="K1" t="s">
        <v>28</v>
      </c>
      <c r="L1" t="s">
        <v>31</v>
      </c>
      <c r="M1" t="s">
        <v>32</v>
      </c>
      <c r="N1" t="s">
        <v>33</v>
      </c>
      <c r="O1" t="s">
        <v>35</v>
      </c>
      <c r="P1" t="s">
        <v>42</v>
      </c>
      <c r="R1" t="s">
        <v>2</v>
      </c>
      <c r="S1" t="s">
        <v>1</v>
      </c>
      <c r="T1" t="s">
        <v>42</v>
      </c>
      <c r="U1" t="s">
        <v>44</v>
      </c>
      <c r="V1" t="s">
        <v>45</v>
      </c>
      <c r="W1" t="s">
        <v>43</v>
      </c>
      <c r="X1" t="s">
        <v>48</v>
      </c>
      <c r="Y1" t="s">
        <v>49</v>
      </c>
    </row>
    <row r="2" spans="1:25" x14ac:dyDescent="0.25">
      <c r="A2">
        <v>0.28125</v>
      </c>
      <c r="B2">
        <v>0.5</v>
      </c>
      <c r="C2">
        <v>24.06</v>
      </c>
      <c r="D2">
        <v>6.14</v>
      </c>
      <c r="E2">
        <v>3.4</v>
      </c>
      <c r="F2">
        <v>9.3000000000000007</v>
      </c>
      <c r="G2">
        <v>112.37</v>
      </c>
      <c r="H2">
        <v>7.47</v>
      </c>
      <c r="I2">
        <v>350</v>
      </c>
      <c r="J2">
        <v>5.08</v>
      </c>
      <c r="K2">
        <v>1.937759E-2</v>
      </c>
      <c r="L2">
        <v>668.12635499461396</v>
      </c>
      <c r="M2">
        <v>0</v>
      </c>
      <c r="N2">
        <v>0.64461669999999982</v>
      </c>
      <c r="O2">
        <v>2698904.7619047617</v>
      </c>
      <c r="P2">
        <v>46.972054831416933</v>
      </c>
      <c r="R2">
        <v>0.28125</v>
      </c>
      <c r="S2">
        <v>0.5</v>
      </c>
      <c r="T2">
        <v>46.972054831416933</v>
      </c>
      <c r="U2">
        <v>88.129646871320347</v>
      </c>
      <c r="V2">
        <v>10.836448510438657</v>
      </c>
      <c r="W2">
        <v>8.1327057279352921</v>
      </c>
      <c r="X2">
        <v>58.108111007999995</v>
      </c>
      <c r="Y2">
        <v>2.5736095975000004</v>
      </c>
    </row>
    <row r="3" spans="1:25" x14ac:dyDescent="0.25">
      <c r="A3">
        <v>0.30694444444088731</v>
      </c>
      <c r="B3">
        <v>2</v>
      </c>
      <c r="C3">
        <v>24.07</v>
      </c>
      <c r="D3">
        <v>6.1529999999999996</v>
      </c>
      <c r="E3">
        <v>3.4</v>
      </c>
      <c r="F3">
        <v>9.36</v>
      </c>
      <c r="G3">
        <v>113</v>
      </c>
      <c r="H3">
        <v>7.47</v>
      </c>
      <c r="I3">
        <v>317</v>
      </c>
      <c r="J3">
        <v>3.98</v>
      </c>
      <c r="K3">
        <v>0.15501349999999997</v>
      </c>
      <c r="L3">
        <v>667.07662872377796</v>
      </c>
      <c r="M3">
        <v>3.0750307503074202E-3</v>
      </c>
      <c r="N3">
        <v>2.4292851999999998</v>
      </c>
      <c r="O3">
        <v>3681585.29228243</v>
      </c>
      <c r="P3">
        <v>39.362790964590445</v>
      </c>
      <c r="R3">
        <v>0.30694444444088731</v>
      </c>
      <c r="S3">
        <v>2</v>
      </c>
      <c r="T3">
        <v>39.362790964590445</v>
      </c>
      <c r="U3">
        <v>82.601113338414152</v>
      </c>
      <c r="V3">
        <v>10.02336018803785</v>
      </c>
      <c r="W3">
        <v>8.2408605286870333</v>
      </c>
      <c r="X3">
        <v>60.012586580999979</v>
      </c>
      <c r="Y3">
        <v>2.6044804670000001</v>
      </c>
    </row>
    <row r="4" spans="1:25" x14ac:dyDescent="0.25">
      <c r="A4">
        <v>0.32638888889050577</v>
      </c>
      <c r="B4">
        <v>3</v>
      </c>
      <c r="C4">
        <v>22.13</v>
      </c>
      <c r="D4">
        <v>8.7129999999999992</v>
      </c>
      <c r="E4">
        <v>5</v>
      </c>
      <c r="F4">
        <v>16.05</v>
      </c>
      <c r="G4">
        <v>189.09</v>
      </c>
      <c r="H4">
        <v>7.72</v>
      </c>
      <c r="I4">
        <v>228</v>
      </c>
      <c r="J4">
        <v>35.17</v>
      </c>
      <c r="K4">
        <v>3.9052790000000004E-2</v>
      </c>
      <c r="L4">
        <v>768.92908863951857</v>
      </c>
      <c r="M4">
        <v>6.5805658056580479E-2</v>
      </c>
      <c r="N4">
        <v>4.0739796999999998</v>
      </c>
      <c r="O4">
        <f>AVERAGE(O5,O3)</f>
        <v>3430475.3746635518</v>
      </c>
      <c r="P4">
        <v>44.144038510677134</v>
      </c>
      <c r="R4">
        <v>0.32638888889050577</v>
      </c>
      <c r="S4">
        <v>3</v>
      </c>
      <c r="T4">
        <v>44.144038510677134</v>
      </c>
      <c r="U4">
        <v>265.12768220040721</v>
      </c>
      <c r="V4">
        <v>25.611547797529809</v>
      </c>
      <c r="W4">
        <v>10.351880499232394</v>
      </c>
      <c r="X4">
        <v>91.345152506999995</v>
      </c>
      <c r="Y4">
        <v>4.3369456619999998</v>
      </c>
    </row>
    <row r="5" spans="1:25" x14ac:dyDescent="0.25">
      <c r="A5">
        <v>0.34027777778101154</v>
      </c>
      <c r="B5">
        <v>4</v>
      </c>
      <c r="C5">
        <v>18.73</v>
      </c>
      <c r="D5">
        <v>11.95</v>
      </c>
      <c r="E5">
        <v>6.85</v>
      </c>
      <c r="F5">
        <v>14.58</v>
      </c>
      <c r="G5">
        <v>162.1</v>
      </c>
      <c r="H5">
        <v>6.99</v>
      </c>
      <c r="I5">
        <v>102</v>
      </c>
      <c r="J5">
        <v>38.9</v>
      </c>
      <c r="K5">
        <v>2.7616580000000002E-2</v>
      </c>
      <c r="L5">
        <v>957.12784380089226</v>
      </c>
      <c r="M5">
        <v>0</v>
      </c>
      <c r="N5">
        <v>11.4366121</v>
      </c>
      <c r="O5">
        <v>3179365.4570446736</v>
      </c>
      <c r="P5">
        <v>16.704492973170286</v>
      </c>
      <c r="R5">
        <v>0.34027777778101154</v>
      </c>
      <c r="S5">
        <v>4</v>
      </c>
      <c r="T5">
        <v>16.704492973170286</v>
      </c>
      <c r="U5">
        <v>241.29942885688124</v>
      </c>
      <c r="V5">
        <v>24.687959353656506</v>
      </c>
      <c r="W5">
        <v>9.7739722186128208</v>
      </c>
      <c r="X5">
        <v>113.02251897599999</v>
      </c>
      <c r="Y5">
        <v>5.444234389</v>
      </c>
    </row>
    <row r="6" spans="1:25" x14ac:dyDescent="0.25">
      <c r="A6">
        <v>0.35416666666424135</v>
      </c>
      <c r="B6">
        <v>6</v>
      </c>
      <c r="C6">
        <v>15.24</v>
      </c>
      <c r="D6">
        <v>14.9</v>
      </c>
      <c r="E6">
        <v>8.65</v>
      </c>
      <c r="F6">
        <v>1.74</v>
      </c>
      <c r="G6">
        <v>17.8</v>
      </c>
      <c r="H6">
        <v>6.48</v>
      </c>
      <c r="I6">
        <v>15</v>
      </c>
      <c r="J6">
        <v>40.770000000000003</v>
      </c>
      <c r="K6">
        <v>7.2623599999999996E-2</v>
      </c>
      <c r="L6">
        <v>1408.1879375779549</v>
      </c>
      <c r="M6">
        <v>2.706027060270599E-2</v>
      </c>
      <c r="N6">
        <v>15.341886699999998</v>
      </c>
      <c r="O6">
        <v>4780684.4148550723</v>
      </c>
      <c r="P6">
        <v>6.3230449173070511</v>
      </c>
      <c r="R6">
        <v>0.35416666666424135</v>
      </c>
      <c r="S6">
        <v>6</v>
      </c>
      <c r="T6">
        <v>6.3230449173070511</v>
      </c>
      <c r="U6">
        <v>158.49439280659396</v>
      </c>
      <c r="V6">
        <v>20.126329406725208</v>
      </c>
      <c r="W6">
        <v>7.8749775780591724</v>
      </c>
      <c r="X6">
        <v>136.22049668400001</v>
      </c>
      <c r="Y6">
        <v>6.7577096679999995</v>
      </c>
    </row>
    <row r="7" spans="1:25" x14ac:dyDescent="0.25">
      <c r="A7">
        <v>0.37152777778101154</v>
      </c>
      <c r="B7">
        <v>8</v>
      </c>
      <c r="C7">
        <v>12.67</v>
      </c>
      <c r="D7">
        <v>15.97</v>
      </c>
      <c r="E7">
        <v>9.31</v>
      </c>
      <c r="F7">
        <v>0</v>
      </c>
      <c r="G7">
        <v>0</v>
      </c>
      <c r="H7">
        <v>6.49</v>
      </c>
      <c r="I7">
        <v>0</v>
      </c>
      <c r="J7">
        <v>11.4</v>
      </c>
      <c r="K7">
        <v>3.3847059999999998E-2</v>
      </c>
      <c r="L7">
        <v>1616.9327735095451</v>
      </c>
      <c r="M7">
        <v>0</v>
      </c>
      <c r="N7">
        <v>34.787220500000004</v>
      </c>
      <c r="O7">
        <v>7006062.8217821782</v>
      </c>
      <c r="P7">
        <v>0.25274773586391558</v>
      </c>
      <c r="R7">
        <v>0.37152777778101154</v>
      </c>
      <c r="S7">
        <v>8</v>
      </c>
      <c r="T7">
        <v>0.25274773586391558</v>
      </c>
      <c r="U7">
        <v>104.25867704604114</v>
      </c>
      <c r="V7">
        <v>11.456517217581686</v>
      </c>
      <c r="W7">
        <v>9.1003814742268361</v>
      </c>
      <c r="X7" s="10">
        <v>147.69575643599998</v>
      </c>
      <c r="Y7" s="10">
        <v>7.3252399800000001</v>
      </c>
    </row>
    <row r="8" spans="1:25" x14ac:dyDescent="0.25">
      <c r="A8">
        <v>0.38541666666424135</v>
      </c>
      <c r="B8">
        <v>10</v>
      </c>
      <c r="C8">
        <v>12.06</v>
      </c>
      <c r="D8">
        <v>28.83</v>
      </c>
      <c r="E8">
        <v>17.71</v>
      </c>
      <c r="F8">
        <v>0</v>
      </c>
      <c r="G8">
        <v>0</v>
      </c>
      <c r="H8">
        <v>6.88</v>
      </c>
      <c r="I8">
        <v>0</v>
      </c>
      <c r="J8">
        <v>4.9800000000000004</v>
      </c>
      <c r="K8">
        <v>17.181314999999998</v>
      </c>
      <c r="L8">
        <v>12869.9997057732</v>
      </c>
      <c r="M8">
        <v>4.0178351783517829</v>
      </c>
      <c r="N8">
        <v>1748.2014559999998</v>
      </c>
      <c r="O8">
        <v>16851075.755208336</v>
      </c>
      <c r="P8">
        <v>0</v>
      </c>
      <c r="R8">
        <v>0.38541666666424135</v>
      </c>
      <c r="S8">
        <v>10</v>
      </c>
      <c r="T8" s="10">
        <v>0</v>
      </c>
      <c r="U8">
        <v>177.43228623761553</v>
      </c>
      <c r="V8">
        <v>24.908692082530159</v>
      </c>
      <c r="W8">
        <v>7.123308026359946</v>
      </c>
      <c r="X8" s="10">
        <v>262.75405569150001</v>
      </c>
      <c r="Y8" s="10">
        <v>8.3578153934999992</v>
      </c>
    </row>
    <row r="9" spans="1:25" x14ac:dyDescent="0.25">
      <c r="A9">
        <v>0.40277777778101154</v>
      </c>
      <c r="B9">
        <v>12</v>
      </c>
      <c r="C9">
        <v>12.45</v>
      </c>
      <c r="D9">
        <v>29.4</v>
      </c>
      <c r="E9">
        <v>18.149999999999999</v>
      </c>
      <c r="F9">
        <v>0</v>
      </c>
      <c r="G9">
        <v>0</v>
      </c>
      <c r="H9">
        <v>6.9</v>
      </c>
      <c r="I9">
        <v>0</v>
      </c>
      <c r="J9">
        <v>5.24</v>
      </c>
      <c r="K9">
        <v>20.296555000000001</v>
      </c>
      <c r="L9">
        <v>16379.499579379699</v>
      </c>
      <c r="M9">
        <v>5.9883148831488313</v>
      </c>
      <c r="N9">
        <v>1279.704416</v>
      </c>
      <c r="O9">
        <v>16380163.603603603</v>
      </c>
      <c r="P9">
        <v>1.0538945817150098</v>
      </c>
      <c r="R9">
        <v>0.40277777778101154</v>
      </c>
      <c r="S9">
        <v>12</v>
      </c>
      <c r="T9">
        <v>1.0538945817150098</v>
      </c>
      <c r="U9">
        <v>195.1783132903366</v>
      </c>
      <c r="V9">
        <v>28.58711142767487</v>
      </c>
      <c r="W9">
        <v>6.8274933542738641</v>
      </c>
      <c r="X9">
        <v>282.32188367999993</v>
      </c>
      <c r="Y9">
        <v>6.9125667600000007</v>
      </c>
    </row>
    <row r="10" spans="1:25" x14ac:dyDescent="0.25">
      <c r="A10">
        <v>0.42500000000291038</v>
      </c>
      <c r="B10">
        <v>0.5</v>
      </c>
      <c r="C10">
        <v>24.54</v>
      </c>
      <c r="D10">
        <v>6.15</v>
      </c>
      <c r="E10">
        <v>3.4</v>
      </c>
      <c r="F10">
        <v>9.36</v>
      </c>
      <c r="G10">
        <v>114</v>
      </c>
      <c r="H10">
        <v>7.56</v>
      </c>
      <c r="I10">
        <v>2000</v>
      </c>
      <c r="J10">
        <v>1.69</v>
      </c>
      <c r="K10">
        <v>6.6005099999999997E-2</v>
      </c>
      <c r="L10">
        <v>732.55374780320665</v>
      </c>
      <c r="M10">
        <v>6.7650676506765288E-3</v>
      </c>
      <c r="N10">
        <v>1.0925334999999998</v>
      </c>
      <c r="O10">
        <v>4528520.4975124374</v>
      </c>
      <c r="P10">
        <v>39.418401802331275</v>
      </c>
      <c r="R10">
        <v>0.42500000000291038</v>
      </c>
      <c r="S10">
        <v>0.5</v>
      </c>
      <c r="T10">
        <v>39.418401802331275</v>
      </c>
      <c r="U10">
        <v>132.03757289151611</v>
      </c>
      <c r="V10">
        <v>15.990432212465198</v>
      </c>
      <c r="W10">
        <v>8.2572860531304091</v>
      </c>
      <c r="X10">
        <v>58.729755008999994</v>
      </c>
      <c r="Y10">
        <v>2.6585694562500004</v>
      </c>
    </row>
    <row r="11" spans="1:25" x14ac:dyDescent="0.25">
      <c r="A11">
        <v>0.43819444444670808</v>
      </c>
      <c r="B11">
        <v>2</v>
      </c>
      <c r="C11">
        <v>24.14</v>
      </c>
      <c r="D11">
        <v>6.141</v>
      </c>
      <c r="E11">
        <v>3.4</v>
      </c>
      <c r="F11">
        <v>9.32</v>
      </c>
      <c r="G11">
        <v>112.6</v>
      </c>
      <c r="H11">
        <v>7.51</v>
      </c>
      <c r="I11">
        <v>892</v>
      </c>
      <c r="J11">
        <v>2.5</v>
      </c>
      <c r="K11">
        <v>2.8555439999999998E-2</v>
      </c>
      <c r="L11">
        <v>693.3321302387053</v>
      </c>
      <c r="M11">
        <v>3.8130381303812931E-2</v>
      </c>
      <c r="N11">
        <v>1.8343956999999995</v>
      </c>
      <c r="O11">
        <v>7438856.25</v>
      </c>
      <c r="P11">
        <v>41.194645900675873</v>
      </c>
      <c r="R11">
        <v>0.43819444444670808</v>
      </c>
      <c r="S11">
        <v>2</v>
      </c>
      <c r="T11">
        <v>41.194645900675873</v>
      </c>
      <c r="U11">
        <v>82.596353780963938</v>
      </c>
      <c r="V11">
        <v>10.014876396388273</v>
      </c>
      <c r="W11">
        <v>8.2473662691185261</v>
      </c>
      <c r="X11">
        <v>58.998840143999992</v>
      </c>
      <c r="Y11">
        <v>2.6027714995000002</v>
      </c>
    </row>
    <row r="12" spans="1:25" x14ac:dyDescent="0.25">
      <c r="A12">
        <v>0.47638888889196096</v>
      </c>
      <c r="B12">
        <v>3</v>
      </c>
      <c r="C12">
        <v>22.25</v>
      </c>
      <c r="D12">
        <v>9</v>
      </c>
      <c r="E12">
        <v>5.3</v>
      </c>
      <c r="F12">
        <v>16.64</v>
      </c>
      <c r="G12">
        <v>195.2</v>
      </c>
      <c r="H12">
        <v>8.25</v>
      </c>
      <c r="I12">
        <v>580</v>
      </c>
      <c r="J12">
        <v>18.37</v>
      </c>
      <c r="K12">
        <v>4.17089E-2</v>
      </c>
      <c r="L12">
        <v>726.35242643701747</v>
      </c>
      <c r="M12">
        <v>1.2300123001229936E-2</v>
      </c>
      <c r="N12">
        <v>2.2683150999999997</v>
      </c>
      <c r="O12">
        <v>9298570.3125</v>
      </c>
      <c r="P12">
        <v>18.384390212606355</v>
      </c>
      <c r="R12">
        <v>0.47638888889196096</v>
      </c>
      <c r="S12">
        <v>3</v>
      </c>
      <c r="T12">
        <v>18.384390212606355</v>
      </c>
      <c r="U12">
        <v>281.56857251223414</v>
      </c>
      <c r="V12">
        <v>27.052302102916794</v>
      </c>
      <c r="W12">
        <v>10.408303568437351</v>
      </c>
      <c r="X12">
        <v>86.206589219999998</v>
      </c>
      <c r="Y12">
        <v>4.0826029500000001</v>
      </c>
    </row>
    <row r="13" spans="1:25" x14ac:dyDescent="0.25">
      <c r="A13">
        <v>0.49305555555474712</v>
      </c>
      <c r="B13">
        <v>4</v>
      </c>
      <c r="C13">
        <v>18.48</v>
      </c>
      <c r="D13">
        <v>12.15</v>
      </c>
      <c r="E13">
        <v>6.92</v>
      </c>
      <c r="F13">
        <v>14.42</v>
      </c>
      <c r="G13">
        <v>158.6</v>
      </c>
      <c r="H13">
        <v>6.98</v>
      </c>
      <c r="I13">
        <v>27.4</v>
      </c>
      <c r="J13">
        <v>38.75</v>
      </c>
      <c r="K13">
        <v>2.5916369999999998E-2</v>
      </c>
      <c r="L13">
        <v>981.36279711024099</v>
      </c>
      <c r="M13">
        <v>3.0750307503074202E-3</v>
      </c>
      <c r="N13">
        <v>1.5474489999999999</v>
      </c>
      <c r="O13">
        <v>6144323.840947547</v>
      </c>
      <c r="P13">
        <v>28.759801939465177</v>
      </c>
      <c r="R13">
        <v>0.49305555555474712</v>
      </c>
      <c r="S13">
        <v>4</v>
      </c>
      <c r="T13">
        <v>28.759801939465177</v>
      </c>
      <c r="U13">
        <v>251.79959037548917</v>
      </c>
      <c r="V13">
        <v>23.631297412518236</v>
      </c>
      <c r="W13">
        <v>10.655343461679893</v>
      </c>
      <c r="X13">
        <v>115.54186298999998</v>
      </c>
      <c r="Y13">
        <v>5.5347942220000004</v>
      </c>
    </row>
    <row r="14" spans="1:25" x14ac:dyDescent="0.25">
      <c r="A14">
        <v>0.50416666666569654</v>
      </c>
      <c r="B14">
        <v>6</v>
      </c>
      <c r="C14">
        <v>15.11</v>
      </c>
      <c r="D14">
        <v>15</v>
      </c>
      <c r="E14">
        <v>8.7100000000000009</v>
      </c>
      <c r="F14">
        <v>1.65</v>
      </c>
      <c r="G14">
        <v>17.2</v>
      </c>
      <c r="H14">
        <v>6.49</v>
      </c>
      <c r="I14">
        <v>33</v>
      </c>
      <c r="J14">
        <v>35.700000000000003</v>
      </c>
      <c r="K14">
        <v>1.0291399999999999E-2</v>
      </c>
      <c r="L14">
        <v>1478.5952120013833</v>
      </c>
      <c r="M14">
        <v>6.5805658056580479E-2</v>
      </c>
      <c r="N14">
        <v>14.411059599999998</v>
      </c>
      <c r="O14">
        <v>7367065.3833333328</v>
      </c>
      <c r="P14">
        <v>9.9837756391419337</v>
      </c>
      <c r="R14">
        <v>0.50416666666569654</v>
      </c>
      <c r="S14">
        <v>6</v>
      </c>
      <c r="T14">
        <v>9.9837756391419337</v>
      </c>
      <c r="U14">
        <v>121.86987810193598</v>
      </c>
      <c r="V14">
        <v>14.934582918624724</v>
      </c>
      <c r="W14">
        <v>8.1602465074504114</v>
      </c>
      <c r="X14">
        <v>140.64747625199996</v>
      </c>
      <c r="Y14">
        <v>6.975431455999999</v>
      </c>
    </row>
    <row r="15" spans="1:25" x14ac:dyDescent="0.25">
      <c r="A15">
        <v>0.51388888889050577</v>
      </c>
      <c r="B15">
        <v>8</v>
      </c>
      <c r="C15">
        <v>12.57</v>
      </c>
      <c r="D15">
        <v>16.43</v>
      </c>
      <c r="E15">
        <v>9.59</v>
      </c>
      <c r="F15">
        <v>0</v>
      </c>
      <c r="G15">
        <v>0</v>
      </c>
      <c r="H15">
        <v>6.52</v>
      </c>
      <c r="I15">
        <v>0</v>
      </c>
      <c r="J15">
        <v>6.9</v>
      </c>
      <c r="K15">
        <v>7.2288599999999995E-2</v>
      </c>
      <c r="L15">
        <v>1626.95798828122</v>
      </c>
      <c r="M15">
        <v>6.7650676506765288E-3</v>
      </c>
      <c r="N15">
        <v>30.168078499999996</v>
      </c>
      <c r="O15">
        <v>4497196.7391304346</v>
      </c>
      <c r="P15">
        <v>1.3795741992359682</v>
      </c>
      <c r="R15">
        <v>0.51388888889050577</v>
      </c>
      <c r="S15">
        <v>8</v>
      </c>
      <c r="T15">
        <v>1.3795741992359682</v>
      </c>
      <c r="U15">
        <v>91.119834024693063</v>
      </c>
      <c r="V15">
        <v>10.521445369752097</v>
      </c>
      <c r="W15">
        <v>8.6603913077049022</v>
      </c>
      <c r="X15">
        <v>154.52859717599998</v>
      </c>
      <c r="Y15">
        <v>7.5183392060000003</v>
      </c>
    </row>
    <row r="16" spans="1:25" x14ac:dyDescent="0.25">
      <c r="A16">
        <v>0.58680555555474712</v>
      </c>
      <c r="B16">
        <v>10</v>
      </c>
      <c r="C16">
        <v>12.12</v>
      </c>
      <c r="D16">
        <v>28.9</v>
      </c>
      <c r="E16">
        <v>17.88</v>
      </c>
      <c r="F16">
        <v>0</v>
      </c>
      <c r="G16">
        <v>0</v>
      </c>
      <c r="H16">
        <v>6.82</v>
      </c>
      <c r="I16">
        <v>0</v>
      </c>
      <c r="J16">
        <v>5.2</v>
      </c>
      <c r="K16">
        <v>10.909344999999998</v>
      </c>
      <c r="L16">
        <v>13405.829840198634</v>
      </c>
      <c r="M16">
        <v>5.4753997539975394</v>
      </c>
      <c r="N16">
        <v>1436.00216</v>
      </c>
      <c r="O16">
        <v>13773182.301184434</v>
      </c>
      <c r="P16">
        <v>2.9131417572729945</v>
      </c>
      <c r="R16">
        <v>0.58680555555474712</v>
      </c>
      <c r="S16">
        <v>10</v>
      </c>
      <c r="T16">
        <v>2.9131417572729945</v>
      </c>
      <c r="U16">
        <v>178.28590241553937</v>
      </c>
      <c r="V16">
        <v>24.920181213740957</v>
      </c>
      <c r="W16">
        <v>7.1542779278520161</v>
      </c>
      <c r="X16">
        <v>264.03432209099998</v>
      </c>
      <c r="Y16">
        <v>7.7308163700000012</v>
      </c>
    </row>
    <row r="17" spans="1:25" x14ac:dyDescent="0.25">
      <c r="A17">
        <v>0.59861111111240461</v>
      </c>
      <c r="B17">
        <v>12</v>
      </c>
      <c r="C17">
        <v>12.44</v>
      </c>
      <c r="D17">
        <v>29.46</v>
      </c>
      <c r="E17">
        <v>18.170000000000002</v>
      </c>
      <c r="F17">
        <v>0</v>
      </c>
      <c r="G17">
        <v>0</v>
      </c>
      <c r="H17">
        <v>6.87</v>
      </c>
      <c r="I17">
        <v>0</v>
      </c>
      <c r="J17">
        <v>5.42</v>
      </c>
      <c r="K17">
        <v>15.412520000000001</v>
      </c>
      <c r="L17">
        <v>16274.9853308368</v>
      </c>
      <c r="M17">
        <v>7.0492004920049203</v>
      </c>
      <c r="N17">
        <v>1159.063952</v>
      </c>
      <c r="O17">
        <v>18487364.009900991</v>
      </c>
      <c r="P17">
        <v>3.3097259950370583</v>
      </c>
      <c r="R17">
        <v>0.59861111111240461</v>
      </c>
      <c r="S17">
        <v>12</v>
      </c>
      <c r="T17">
        <v>3.3097259950370583</v>
      </c>
      <c r="U17">
        <v>204.20975910970503</v>
      </c>
      <c r="V17">
        <v>28.479372813593205</v>
      </c>
      <c r="W17">
        <v>7.1704443930814277</v>
      </c>
      <c r="X17">
        <v>271.65238208999995</v>
      </c>
      <c r="Y17">
        <v>6.7397065440000015</v>
      </c>
    </row>
    <row r="18" spans="1:25" x14ac:dyDescent="0.25">
      <c r="A18">
        <v>0.61388888888905058</v>
      </c>
      <c r="B18">
        <v>0.5</v>
      </c>
      <c r="C18">
        <v>24.82</v>
      </c>
      <c r="D18">
        <v>6.141</v>
      </c>
      <c r="E18">
        <v>3.39</v>
      </c>
      <c r="F18">
        <v>9.6</v>
      </c>
      <c r="G18">
        <v>117.9</v>
      </c>
      <c r="H18">
        <v>7.58</v>
      </c>
      <c r="I18">
        <v>378</v>
      </c>
      <c r="J18">
        <v>1.42</v>
      </c>
      <c r="K18">
        <v>2.9707070000000002E-2</v>
      </c>
      <c r="L18">
        <v>712.54689905618307</v>
      </c>
      <c r="M18">
        <v>0</v>
      </c>
      <c r="N18">
        <v>0.84058029999999984</v>
      </c>
      <c r="O18">
        <v>6705240.5852713175</v>
      </c>
      <c r="P18">
        <v>22.141191325487089</v>
      </c>
      <c r="R18">
        <v>0.61388888888905058</v>
      </c>
      <c r="S18">
        <v>0.5</v>
      </c>
      <c r="T18">
        <v>22.141191325487089</v>
      </c>
      <c r="U18">
        <v>82.369103155440854</v>
      </c>
      <c r="V18">
        <v>9.6711408581423584</v>
      </c>
      <c r="W18">
        <v>8.5169996346493502</v>
      </c>
      <c r="X18">
        <v>58.017742949999999</v>
      </c>
      <c r="Y18">
        <v>2.5445813239999997</v>
      </c>
    </row>
    <row r="19" spans="1:25" x14ac:dyDescent="0.25">
      <c r="A19">
        <v>0.62569444444670808</v>
      </c>
      <c r="B19">
        <v>2</v>
      </c>
      <c r="C19">
        <v>24.42</v>
      </c>
      <c r="D19">
        <v>6.2830000000000004</v>
      </c>
      <c r="E19">
        <v>3.49</v>
      </c>
      <c r="F19">
        <v>10.11</v>
      </c>
      <c r="G19">
        <v>123.9</v>
      </c>
      <c r="H19">
        <v>7.75</v>
      </c>
      <c r="I19">
        <v>211</v>
      </c>
      <c r="J19">
        <v>2.6</v>
      </c>
      <c r="K19">
        <v>0.38004860000000001</v>
      </c>
      <c r="L19">
        <v>679.68578761140895</v>
      </c>
      <c r="M19">
        <v>4.7355473554735454E-2</v>
      </c>
      <c r="N19">
        <v>1.4354697999999997</v>
      </c>
      <c r="O19">
        <v>3012891.1897435896</v>
      </c>
      <c r="P19">
        <v>31.264494433290746</v>
      </c>
      <c r="R19">
        <v>0.62569444444670808</v>
      </c>
      <c r="S19">
        <v>2</v>
      </c>
      <c r="T19">
        <v>31.264494433290746</v>
      </c>
      <c r="U19">
        <v>81.713184081258859</v>
      </c>
      <c r="V19">
        <v>9.5539103305490123</v>
      </c>
      <c r="W19">
        <v>8.5528523143008428</v>
      </c>
      <c r="X19">
        <v>60.196301607000009</v>
      </c>
      <c r="Y19">
        <v>2.627315496</v>
      </c>
    </row>
    <row r="20" spans="1:25" x14ac:dyDescent="0.25">
      <c r="A20">
        <v>0.64166666667006211</v>
      </c>
      <c r="B20">
        <v>3</v>
      </c>
      <c r="C20">
        <v>22.87</v>
      </c>
      <c r="D20">
        <v>8.6300000000000008</v>
      </c>
      <c r="E20">
        <v>4.7300000000000004</v>
      </c>
      <c r="F20">
        <v>15.51</v>
      </c>
      <c r="G20">
        <v>185.3</v>
      </c>
      <c r="H20">
        <v>8.23</v>
      </c>
      <c r="I20">
        <v>266</v>
      </c>
      <c r="J20">
        <v>23.4</v>
      </c>
      <c r="K20">
        <v>0.17263919999999996</v>
      </c>
      <c r="L20">
        <v>670.41038083432954</v>
      </c>
      <c r="M20">
        <v>1.9680196801968027E-2</v>
      </c>
      <c r="N20">
        <v>0.70060629999999979</v>
      </c>
      <c r="O20">
        <v>11312133.579638751</v>
      </c>
      <c r="P20">
        <v>25.092997627304253</v>
      </c>
      <c r="R20">
        <v>0.64166666667006211</v>
      </c>
      <c r="S20">
        <v>3</v>
      </c>
      <c r="T20">
        <v>25.092997627304253</v>
      </c>
      <c r="U20">
        <v>122.65563754058779</v>
      </c>
      <c r="V20">
        <v>13.290230420504034</v>
      </c>
      <c r="W20">
        <v>9.2290075987964748</v>
      </c>
      <c r="X20">
        <v>79.20039538799999</v>
      </c>
      <c r="Y20">
        <v>3.0301636860000007</v>
      </c>
    </row>
    <row r="21" spans="1:25" x14ac:dyDescent="0.25">
      <c r="A21">
        <v>0.66111111111240461</v>
      </c>
      <c r="B21">
        <v>4</v>
      </c>
      <c r="C21">
        <v>18.7</v>
      </c>
      <c r="D21">
        <v>12</v>
      </c>
      <c r="E21">
        <v>6.91</v>
      </c>
      <c r="F21">
        <v>14.95</v>
      </c>
      <c r="G21">
        <v>165.7</v>
      </c>
      <c r="H21">
        <v>7.07</v>
      </c>
      <c r="I21">
        <v>130</v>
      </c>
      <c r="J21">
        <v>34.64</v>
      </c>
      <c r="K21">
        <v>4.1143279999999997E-2</v>
      </c>
      <c r="L21">
        <v>906.78239301228098</v>
      </c>
      <c r="M21">
        <v>6.7650676506765288E-3</v>
      </c>
      <c r="N21">
        <v>0.54663489999999992</v>
      </c>
      <c r="O21">
        <v>8165890.0970873777</v>
      </c>
      <c r="P21">
        <v>20.689649780353633</v>
      </c>
      <c r="R21">
        <v>0.66111111111240461</v>
      </c>
      <c r="S21">
        <v>4</v>
      </c>
      <c r="T21">
        <v>20.689649780353633</v>
      </c>
      <c r="U21">
        <v>220.35051728897636</v>
      </c>
      <c r="V21">
        <v>20.354538144461603</v>
      </c>
      <c r="W21">
        <v>10.825621083862957</v>
      </c>
      <c r="X21">
        <v>111.640203492</v>
      </c>
      <c r="Y21">
        <v>5.2297423816999995</v>
      </c>
    </row>
    <row r="22" spans="1:25" x14ac:dyDescent="0.25">
      <c r="A22">
        <v>0.68055555555474712</v>
      </c>
      <c r="B22">
        <v>6</v>
      </c>
      <c r="C22">
        <v>15.14</v>
      </c>
      <c r="D22">
        <v>14.95</v>
      </c>
      <c r="E22">
        <v>8.7100000000000009</v>
      </c>
      <c r="F22">
        <v>1.52</v>
      </c>
      <c r="G22">
        <v>15.7</v>
      </c>
      <c r="H22">
        <v>6.52</v>
      </c>
      <c r="I22">
        <v>14</v>
      </c>
      <c r="J22">
        <v>32.61</v>
      </c>
      <c r="K22">
        <v>5.7047399999999998E-2</v>
      </c>
      <c r="L22">
        <v>1313.8658912048299</v>
      </c>
      <c r="M22">
        <v>0</v>
      </c>
      <c r="N22">
        <v>16.867603300000003</v>
      </c>
      <c r="O22">
        <v>8950035.5617886186</v>
      </c>
      <c r="P22">
        <v>9.8053552351402313</v>
      </c>
      <c r="R22">
        <v>0.68055555555474712</v>
      </c>
      <c r="S22">
        <v>6</v>
      </c>
      <c r="T22">
        <v>9.8053552351402313</v>
      </c>
      <c r="U22">
        <v>257.51911795140171</v>
      </c>
      <c r="V22">
        <v>28.930189191118728</v>
      </c>
      <c r="W22">
        <v>8.9013976455590367</v>
      </c>
      <c r="X22">
        <v>135.71887160399999</v>
      </c>
      <c r="Y22">
        <v>6.6758726199999998</v>
      </c>
    </row>
    <row r="23" spans="1:25" x14ac:dyDescent="0.25">
      <c r="A23">
        <v>0.70347222222335404</v>
      </c>
      <c r="B23">
        <v>7.97</v>
      </c>
      <c r="C23">
        <v>12.7</v>
      </c>
      <c r="D23">
        <v>16.170000000000002</v>
      </c>
      <c r="E23">
        <v>9.43</v>
      </c>
      <c r="F23">
        <v>0</v>
      </c>
      <c r="G23">
        <v>0</v>
      </c>
      <c r="H23">
        <v>6.55</v>
      </c>
      <c r="I23">
        <v>0</v>
      </c>
      <c r="J23">
        <v>8.3699999999999992</v>
      </c>
      <c r="K23">
        <v>8.5740400000000008E-2</v>
      </c>
      <c r="L23">
        <v>1561.7999553798049</v>
      </c>
      <c r="M23">
        <v>0</v>
      </c>
      <c r="N23">
        <v>28.838325499999996</v>
      </c>
      <c r="O23">
        <v>5974428.4066317622</v>
      </c>
      <c r="P23">
        <v>-0.35069371235626945</v>
      </c>
      <c r="R23">
        <v>0.70347222222335404</v>
      </c>
      <c r="S23">
        <v>7.97</v>
      </c>
      <c r="T23" s="10">
        <v>0</v>
      </c>
      <c r="U23">
        <v>121.12680147364915</v>
      </c>
      <c r="V23">
        <v>14.78752605839937</v>
      </c>
      <c r="W23">
        <v>8.191147119220032</v>
      </c>
      <c r="X23">
        <v>143.27461008</v>
      </c>
      <c r="Y23">
        <v>7.0918477994000009</v>
      </c>
    </row>
    <row r="24" spans="1:25" x14ac:dyDescent="0.25">
      <c r="A24">
        <v>0.71875</v>
      </c>
      <c r="B24">
        <v>10</v>
      </c>
      <c r="C24">
        <v>12.07</v>
      </c>
      <c r="D24">
        <v>28.79</v>
      </c>
      <c r="E24">
        <v>17.75</v>
      </c>
      <c r="F24">
        <v>0</v>
      </c>
      <c r="G24">
        <v>0</v>
      </c>
      <c r="H24">
        <v>6.91</v>
      </c>
      <c r="I24">
        <v>0</v>
      </c>
      <c r="J24">
        <v>4.88</v>
      </c>
      <c r="K24">
        <v>7.5691600000000001</v>
      </c>
      <c r="L24">
        <v>9059.7018163461362</v>
      </c>
      <c r="M24">
        <v>3.3425584255842553</v>
      </c>
      <c r="N24">
        <v>488.90518400000008</v>
      </c>
      <c r="O24">
        <v>13450367.501718212</v>
      </c>
      <c r="P24">
        <v>-0.31201775871509402</v>
      </c>
      <c r="R24">
        <v>0.71875</v>
      </c>
      <c r="S24">
        <v>10</v>
      </c>
      <c r="T24" s="10">
        <v>0</v>
      </c>
      <c r="U24">
        <v>164.78731533131665</v>
      </c>
      <c r="V24">
        <v>23.001854628241436</v>
      </c>
      <c r="W24">
        <v>7.164088200478953</v>
      </c>
      <c r="X24">
        <v>220.038917121</v>
      </c>
      <c r="Y24">
        <v>8.2792075890000021</v>
      </c>
    </row>
    <row r="25" spans="1:25" x14ac:dyDescent="0.25">
      <c r="A25">
        <v>0.73611111110949423</v>
      </c>
      <c r="B25">
        <v>11.95</v>
      </c>
      <c r="C25">
        <v>12.48</v>
      </c>
      <c r="D25">
        <v>29.44</v>
      </c>
      <c r="E25">
        <v>18.170000000000002</v>
      </c>
      <c r="F25">
        <v>0</v>
      </c>
      <c r="G25">
        <v>0</v>
      </c>
      <c r="H25">
        <v>6.93</v>
      </c>
      <c r="I25">
        <v>0</v>
      </c>
      <c r="J25">
        <v>5.42</v>
      </c>
      <c r="K25">
        <v>14.434985000000001</v>
      </c>
      <c r="L25">
        <v>16018.61581923395</v>
      </c>
      <c r="M25">
        <v>4.8794587945879462</v>
      </c>
      <c r="N25">
        <v>1259.300528</v>
      </c>
      <c r="O25">
        <v>16995663.656028368</v>
      </c>
      <c r="P25">
        <v>0.52931798229603944</v>
      </c>
      <c r="R25">
        <v>0.73611111110949423</v>
      </c>
      <c r="S25">
        <v>11.95</v>
      </c>
      <c r="T25">
        <v>0.52931798229603944</v>
      </c>
      <c r="U25">
        <v>210.01256218836434</v>
      </c>
      <c r="V25">
        <v>30.044839485019395</v>
      </c>
      <c r="W25">
        <v>6.9899711826744273</v>
      </c>
      <c r="X25">
        <v>283.53329734499999</v>
      </c>
      <c r="Y25">
        <v>7.1144236890000014</v>
      </c>
    </row>
    <row r="26" spans="1:25" x14ac:dyDescent="0.25">
      <c r="A26">
        <v>0.76041666666424135</v>
      </c>
      <c r="B26">
        <v>0.52</v>
      </c>
      <c r="C26">
        <v>24.88</v>
      </c>
      <c r="D26">
        <v>6.173</v>
      </c>
      <c r="E26">
        <v>3.42</v>
      </c>
      <c r="F26">
        <v>9.58</v>
      </c>
      <c r="G26">
        <v>117.3</v>
      </c>
      <c r="H26">
        <v>7.6</v>
      </c>
      <c r="I26">
        <v>202</v>
      </c>
      <c r="J26">
        <v>3.32</v>
      </c>
      <c r="K26">
        <v>0.16360880000000003</v>
      </c>
      <c r="L26">
        <v>715.28089581762652</v>
      </c>
      <c r="M26">
        <v>0</v>
      </c>
      <c r="N26">
        <v>1.6034385999999996</v>
      </c>
      <c r="O26">
        <v>5270286.2738095243</v>
      </c>
      <c r="P26">
        <v>48.240989714957394</v>
      </c>
      <c r="R26">
        <v>0.76041666666424135</v>
      </c>
      <c r="S26">
        <v>0.52</v>
      </c>
      <c r="T26">
        <v>48.240989714957394</v>
      </c>
      <c r="U26">
        <v>89.391736100881886</v>
      </c>
      <c r="V26">
        <v>10.12928576920331</v>
      </c>
      <c r="W26">
        <v>8.8250779114816833</v>
      </c>
      <c r="X26">
        <v>58.668303795</v>
      </c>
      <c r="Y26">
        <v>2.5768462275000004</v>
      </c>
    </row>
    <row r="27" spans="1:25" x14ac:dyDescent="0.25">
      <c r="A27">
        <v>0.77777777778101154</v>
      </c>
      <c r="B27">
        <v>1.97</v>
      </c>
      <c r="C27">
        <v>24.81</v>
      </c>
      <c r="D27">
        <v>6.1779999999999999</v>
      </c>
      <c r="E27">
        <v>3.42</v>
      </c>
      <c r="F27">
        <v>9.57</v>
      </c>
      <c r="G27">
        <v>117</v>
      </c>
      <c r="H27">
        <v>7.57</v>
      </c>
      <c r="I27">
        <v>80</v>
      </c>
      <c r="J27">
        <v>3.69</v>
      </c>
      <c r="K27">
        <v>1.8795070000000001E-2</v>
      </c>
      <c r="L27">
        <v>681.04131736466343</v>
      </c>
      <c r="M27">
        <v>1.5990159901598917E-2</v>
      </c>
      <c r="N27">
        <v>1.0645386999999997</v>
      </c>
      <c r="O27">
        <v>2537163.2551020407</v>
      </c>
      <c r="P27">
        <v>32.837896757762763</v>
      </c>
      <c r="R27">
        <v>0.77777777778101154</v>
      </c>
      <c r="S27">
        <v>1.97</v>
      </c>
      <c r="T27">
        <v>32.837896757762763</v>
      </c>
      <c r="U27">
        <v>93.791395295053618</v>
      </c>
      <c r="V27">
        <v>10.448877941981392</v>
      </c>
      <c r="W27">
        <v>8.9762169503597651</v>
      </c>
      <c r="X27">
        <v>58.883515439999996</v>
      </c>
      <c r="Y27">
        <v>2.6022288603499999</v>
      </c>
    </row>
    <row r="28" spans="1:25" x14ac:dyDescent="0.25">
      <c r="A28">
        <v>0.7930555555576575</v>
      </c>
      <c r="B28">
        <v>3</v>
      </c>
      <c r="C28">
        <v>22.75</v>
      </c>
      <c r="D28">
        <v>8.1920000000000002</v>
      </c>
      <c r="E28">
        <v>4.5999999999999996</v>
      </c>
      <c r="F28">
        <v>15.52</v>
      </c>
      <c r="G28">
        <v>183.3</v>
      </c>
      <c r="H28">
        <v>8.34</v>
      </c>
      <c r="I28">
        <v>31</v>
      </c>
      <c r="J28">
        <v>33.72</v>
      </c>
      <c r="K28">
        <v>0.19293180000000001</v>
      </c>
      <c r="L28">
        <v>669.62275122371045</v>
      </c>
      <c r="M28">
        <v>0</v>
      </c>
      <c r="N28">
        <v>0.49064530000000001</v>
      </c>
      <c r="O28">
        <v>8799382.0784313716</v>
      </c>
      <c r="P28">
        <v>38.857704378489565</v>
      </c>
      <c r="R28">
        <v>0.7930555555576575</v>
      </c>
      <c r="S28">
        <v>3</v>
      </c>
      <c r="T28">
        <v>38.857704378489565</v>
      </c>
      <c r="U28">
        <v>101.36149510007986</v>
      </c>
      <c r="V28">
        <v>10.94870363137759</v>
      </c>
      <c r="W28">
        <v>9.2578535790840775</v>
      </c>
      <c r="X28">
        <v>62.500162541999998</v>
      </c>
      <c r="Y28">
        <v>2.8490207861000005</v>
      </c>
    </row>
    <row r="29" spans="1:25" x14ac:dyDescent="0.25">
      <c r="A29">
        <v>0.80555555555474712</v>
      </c>
      <c r="B29">
        <v>4</v>
      </c>
      <c r="C29">
        <v>18.7</v>
      </c>
      <c r="D29">
        <v>12</v>
      </c>
      <c r="E29">
        <v>6.88</v>
      </c>
      <c r="F29">
        <v>15.17</v>
      </c>
      <c r="G29">
        <v>169.1</v>
      </c>
      <c r="H29">
        <v>7.11</v>
      </c>
      <c r="I29">
        <v>9</v>
      </c>
      <c r="J29">
        <v>34.299999999999997</v>
      </c>
      <c r="K29">
        <v>2.2607059999999998E-2</v>
      </c>
      <c r="L29">
        <v>894.96408705287502</v>
      </c>
      <c r="M29">
        <v>0</v>
      </c>
      <c r="N29">
        <v>2.7092331999999999</v>
      </c>
      <c r="O29">
        <v>13609564.625000002</v>
      </c>
      <c r="P29">
        <v>22.933020570085219</v>
      </c>
      <c r="R29">
        <v>0.80555555555474712</v>
      </c>
      <c r="S29">
        <v>4</v>
      </c>
      <c r="T29">
        <v>22.933020570085219</v>
      </c>
      <c r="U29">
        <v>204.55281436461021</v>
      </c>
      <c r="V29">
        <v>19.64836724494895</v>
      </c>
      <c r="W29">
        <v>10.410677478414653</v>
      </c>
      <c r="X29">
        <v>111.42482635199998</v>
      </c>
      <c r="Y29">
        <v>5.3322765370000003</v>
      </c>
    </row>
    <row r="30" spans="1:25" x14ac:dyDescent="0.25">
      <c r="A30">
        <v>0.81944444444525288</v>
      </c>
      <c r="B30">
        <v>6</v>
      </c>
      <c r="C30">
        <v>15.1</v>
      </c>
      <c r="D30">
        <v>15</v>
      </c>
      <c r="E30">
        <v>8.74</v>
      </c>
      <c r="F30">
        <v>1.43</v>
      </c>
      <c r="G30">
        <v>14.9</v>
      </c>
      <c r="H30">
        <v>6.53</v>
      </c>
      <c r="I30">
        <v>0</v>
      </c>
      <c r="J30">
        <v>44.47</v>
      </c>
      <c r="K30">
        <v>0.9461139999999999</v>
      </c>
      <c r="L30">
        <v>1306.4429852015751</v>
      </c>
      <c r="M30">
        <v>2.3370233702337012E-2</v>
      </c>
      <c r="N30">
        <v>21.885671200000001</v>
      </c>
      <c r="O30">
        <v>8061962.4089347078</v>
      </c>
      <c r="P30">
        <v>10.244471192085415</v>
      </c>
      <c r="R30">
        <v>0.81944444444525288</v>
      </c>
      <c r="S30">
        <v>6</v>
      </c>
      <c r="T30">
        <v>10.244471192085415</v>
      </c>
      <c r="U30">
        <v>169.33525235201066</v>
      </c>
      <c r="V30">
        <v>19.054747768972657</v>
      </c>
      <c r="W30">
        <v>8.8867748030621367</v>
      </c>
      <c r="X30">
        <v>135.39103963800002</v>
      </c>
      <c r="Y30">
        <v>6.7383299094000009</v>
      </c>
    </row>
    <row r="31" spans="1:25" x14ac:dyDescent="0.25">
      <c r="A31">
        <v>0.8319444444423425</v>
      </c>
      <c r="B31">
        <v>8</v>
      </c>
      <c r="C31">
        <v>12.57</v>
      </c>
      <c r="D31">
        <v>16.690000000000001</v>
      </c>
      <c r="E31">
        <v>9.64</v>
      </c>
      <c r="F31">
        <v>0</v>
      </c>
      <c r="G31">
        <v>0</v>
      </c>
      <c r="H31">
        <v>6.56</v>
      </c>
      <c r="I31">
        <v>0</v>
      </c>
      <c r="J31">
        <v>7.96</v>
      </c>
      <c r="K31">
        <v>2.9979699999999998E-2</v>
      </c>
      <c r="L31">
        <v>1571.1755941255001</v>
      </c>
      <c r="M31">
        <v>1.2300123001229936E-2</v>
      </c>
      <c r="N31">
        <v>27.718533499999992</v>
      </c>
      <c r="O31">
        <v>5917519.9407783421</v>
      </c>
      <c r="P31">
        <v>-0.38078528422633628</v>
      </c>
      <c r="R31">
        <v>0.8319444444423425</v>
      </c>
      <c r="S31">
        <v>8</v>
      </c>
      <c r="T31" s="10">
        <v>0</v>
      </c>
      <c r="U31">
        <v>117.35002518524685</v>
      </c>
      <c r="V31">
        <v>14.969730848861282</v>
      </c>
      <c r="W31">
        <v>7.8391539814607585</v>
      </c>
      <c r="X31">
        <v>147.580396686</v>
      </c>
      <c r="Y31">
        <v>7.243945504</v>
      </c>
    </row>
    <row r="32" spans="1:25" x14ac:dyDescent="0.25">
      <c r="A32">
        <v>0.84375</v>
      </c>
      <c r="B32">
        <v>10</v>
      </c>
      <c r="C32">
        <v>12.2</v>
      </c>
      <c r="D32">
        <v>29.2</v>
      </c>
      <c r="E32">
        <v>18</v>
      </c>
      <c r="F32">
        <v>0</v>
      </c>
      <c r="G32">
        <v>0</v>
      </c>
      <c r="H32">
        <v>6.92</v>
      </c>
      <c r="I32">
        <v>0</v>
      </c>
      <c r="J32">
        <v>4.99</v>
      </c>
      <c r="K32">
        <v>9.42225</v>
      </c>
      <c r="L32">
        <v>10818.511143003801</v>
      </c>
      <c r="M32">
        <v>4.2742927429274289</v>
      </c>
      <c r="N32">
        <v>1243.2547520000001</v>
      </c>
      <c r="O32">
        <v>21202537.137681156</v>
      </c>
      <c r="P32">
        <v>5.5059535997649132</v>
      </c>
      <c r="R32">
        <v>0.84375</v>
      </c>
      <c r="S32">
        <v>10</v>
      </c>
      <c r="T32">
        <v>5.5059535997649132</v>
      </c>
      <c r="U32">
        <v>69.790855715594034</v>
      </c>
      <c r="V32">
        <v>9.9164552009709421</v>
      </c>
      <c r="W32">
        <v>7.0378834272110327</v>
      </c>
      <c r="X32">
        <v>266.35701326399999</v>
      </c>
      <c r="Y32">
        <v>8.9417887260000004</v>
      </c>
    </row>
    <row r="33" spans="1:25" x14ac:dyDescent="0.25">
      <c r="A33">
        <v>0.85833333332993789</v>
      </c>
      <c r="B33">
        <v>12</v>
      </c>
      <c r="C33">
        <v>12.44</v>
      </c>
      <c r="D33">
        <v>29.41</v>
      </c>
      <c r="E33">
        <v>18.170000000000002</v>
      </c>
      <c r="F33">
        <v>0</v>
      </c>
      <c r="G33">
        <v>0</v>
      </c>
      <c r="H33">
        <v>6.94</v>
      </c>
      <c r="I33">
        <v>0</v>
      </c>
      <c r="J33">
        <v>5.17</v>
      </c>
      <c r="K33">
        <v>14.323379999999998</v>
      </c>
      <c r="L33">
        <v>15892.8842612109</v>
      </c>
      <c r="M33">
        <v>6.5381303813038123</v>
      </c>
      <c r="N33">
        <v>1501.1757439999999</v>
      </c>
      <c r="O33">
        <v>16457583.875</v>
      </c>
      <c r="P33">
        <v>-0.50241571815718156</v>
      </c>
      <c r="R33">
        <v>0.85833333332993789</v>
      </c>
      <c r="S33">
        <v>12</v>
      </c>
      <c r="T33" s="10">
        <v>0</v>
      </c>
      <c r="U33">
        <v>200.47697477312465</v>
      </c>
      <c r="V33">
        <v>29.993929892196761</v>
      </c>
      <c r="W33">
        <v>6.6839182292441404</v>
      </c>
      <c r="X33">
        <v>280.75798124099992</v>
      </c>
      <c r="Y33">
        <v>6.8948311020000004</v>
      </c>
    </row>
    <row r="34" spans="1:25" x14ac:dyDescent="0.25">
      <c r="A34">
        <v>0.87638888888614019</v>
      </c>
      <c r="B34">
        <v>0.5</v>
      </c>
      <c r="C34">
        <v>24.73</v>
      </c>
      <c r="D34">
        <v>6.1740000000000004</v>
      </c>
      <c r="E34">
        <v>3.41</v>
      </c>
      <c r="F34">
        <v>9.4499999999999993</v>
      </c>
      <c r="G34">
        <v>115.8</v>
      </c>
      <c r="H34">
        <v>7.65</v>
      </c>
      <c r="I34">
        <v>0</v>
      </c>
      <c r="J34">
        <v>4.47</v>
      </c>
      <c r="K34">
        <v>5.3438099999999995E-2</v>
      </c>
      <c r="L34">
        <v>697.87659411907202</v>
      </c>
      <c r="M34">
        <v>2.1525215252152455E-2</v>
      </c>
      <c r="N34">
        <v>1.4144736999999998</v>
      </c>
      <c r="O34">
        <v>5716838.2323717941</v>
      </c>
      <c r="P34">
        <v>51.465384959338238</v>
      </c>
      <c r="R34">
        <v>0.87638888888614019</v>
      </c>
      <c r="S34">
        <v>0.5</v>
      </c>
      <c r="T34">
        <v>51.465384959338238</v>
      </c>
      <c r="U34">
        <v>88.714784572475224</v>
      </c>
      <c r="V34">
        <v>11.140602734347112</v>
      </c>
      <c r="W34">
        <v>7.9631943340877323</v>
      </c>
      <c r="X34">
        <v>58.882445563499985</v>
      </c>
      <c r="Y34">
        <v>2.5886605985000002</v>
      </c>
    </row>
    <row r="35" spans="1:25" x14ac:dyDescent="0.25">
      <c r="A35">
        <v>0.88888888889050577</v>
      </c>
      <c r="B35">
        <v>2</v>
      </c>
      <c r="C35">
        <v>24.64</v>
      </c>
      <c r="D35">
        <v>6.2069999999999999</v>
      </c>
      <c r="E35">
        <v>3.43</v>
      </c>
      <c r="F35">
        <v>9.65</v>
      </c>
      <c r="G35">
        <v>117.7</v>
      </c>
      <c r="H35">
        <v>7.68</v>
      </c>
      <c r="I35">
        <v>0</v>
      </c>
      <c r="J35">
        <v>4.3499999999999996</v>
      </c>
      <c r="K35">
        <v>1.6239779999999999E-2</v>
      </c>
      <c r="L35">
        <v>669.9508948524076</v>
      </c>
      <c r="M35">
        <v>3.0750307503074202E-3</v>
      </c>
      <c r="N35">
        <v>0.67961019999999994</v>
      </c>
      <c r="O35">
        <v>4659616.901041666</v>
      </c>
      <c r="P35">
        <v>36.652387446552837</v>
      </c>
      <c r="R35">
        <v>0.88888888889050577</v>
      </c>
      <c r="S35">
        <v>2</v>
      </c>
      <c r="T35">
        <v>36.652387446552837</v>
      </c>
      <c r="U35">
        <v>86.775755081651354</v>
      </c>
      <c r="V35">
        <v>10.463544146294202</v>
      </c>
      <c r="W35">
        <v>8.2931513327044257</v>
      </c>
      <c r="X35">
        <v>62.799972137999994</v>
      </c>
      <c r="Y35">
        <v>2.6684066626500003</v>
      </c>
    </row>
    <row r="36" spans="1:25" x14ac:dyDescent="0.25">
      <c r="A36">
        <v>0.90277777778101154</v>
      </c>
      <c r="B36">
        <v>3</v>
      </c>
      <c r="C36">
        <v>23.02</v>
      </c>
      <c r="D36">
        <v>7.25</v>
      </c>
      <c r="E36">
        <v>4.03</v>
      </c>
      <c r="F36">
        <v>14.58</v>
      </c>
      <c r="G36">
        <v>172</v>
      </c>
      <c r="H36">
        <v>8.1199999999999992</v>
      </c>
      <c r="I36">
        <v>0</v>
      </c>
      <c r="J36">
        <v>24.6</v>
      </c>
      <c r="K36">
        <v>1.5108750000000001E-2</v>
      </c>
      <c r="L36">
        <v>697.95351530061043</v>
      </c>
      <c r="M36">
        <v>0</v>
      </c>
      <c r="N36">
        <v>0.47664789999999996</v>
      </c>
      <c r="O36">
        <v>6972042.1156462589</v>
      </c>
      <c r="P36">
        <v>20.101620811558558</v>
      </c>
      <c r="R36">
        <v>0.90277777778101154</v>
      </c>
      <c r="S36">
        <v>3</v>
      </c>
      <c r="T36">
        <v>20.101620811558558</v>
      </c>
      <c r="U36">
        <v>259.00922221297145</v>
      </c>
      <c r="V36">
        <v>24.793619475976296</v>
      </c>
      <c r="W36">
        <v>10.446607945400537</v>
      </c>
      <c r="X36">
        <v>76.087124865000007</v>
      </c>
      <c r="Y36">
        <v>3.5904721498000001</v>
      </c>
    </row>
    <row r="37" spans="1:25" x14ac:dyDescent="0.25">
      <c r="A37">
        <v>0.91666666666424135</v>
      </c>
      <c r="B37">
        <v>4</v>
      </c>
      <c r="C37">
        <v>18.489999999999998</v>
      </c>
      <c r="D37">
        <v>12.06</v>
      </c>
      <c r="E37">
        <v>6.9</v>
      </c>
      <c r="F37">
        <v>14.96</v>
      </c>
      <c r="G37">
        <v>165.2</v>
      </c>
      <c r="H37">
        <v>7.06</v>
      </c>
      <c r="I37">
        <v>0</v>
      </c>
      <c r="J37">
        <v>39.33</v>
      </c>
      <c r="K37">
        <v>3.2870109999999994E-2</v>
      </c>
      <c r="L37">
        <v>955.705766557007</v>
      </c>
      <c r="M37">
        <v>1.0455104551045509E-2</v>
      </c>
      <c r="N37">
        <v>0.58162839999999982</v>
      </c>
      <c r="O37">
        <v>9050466.7449999992</v>
      </c>
      <c r="P37">
        <v>17.220899449459239</v>
      </c>
      <c r="R37">
        <v>0.91666666666424135</v>
      </c>
      <c r="S37">
        <v>4</v>
      </c>
      <c r="T37">
        <v>17.220899449459239</v>
      </c>
      <c r="U37">
        <v>233.49591636238213</v>
      </c>
      <c r="V37">
        <v>21.881612663056231</v>
      </c>
      <c r="W37">
        <v>10.670873301610188</v>
      </c>
      <c r="X37">
        <v>115.195943394</v>
      </c>
      <c r="Y37">
        <v>5.5730364155999998</v>
      </c>
    </row>
    <row r="38" spans="1:25" x14ac:dyDescent="0.25">
      <c r="A38">
        <v>0.92916666666860692</v>
      </c>
      <c r="B38">
        <v>6</v>
      </c>
      <c r="C38">
        <v>14.98</v>
      </c>
      <c r="D38">
        <v>14.95</v>
      </c>
      <c r="E38">
        <v>8.58</v>
      </c>
      <c r="F38">
        <v>1.51</v>
      </c>
      <c r="G38">
        <v>15.6</v>
      </c>
      <c r="H38">
        <v>6.53</v>
      </c>
      <c r="I38">
        <v>0</v>
      </c>
      <c r="J38">
        <v>41.53</v>
      </c>
      <c r="K38">
        <v>5.5113700000000002E-2</v>
      </c>
      <c r="L38">
        <v>1406.5726396202999</v>
      </c>
      <c r="M38">
        <v>0</v>
      </c>
      <c r="N38">
        <v>39.977310699999997</v>
      </c>
      <c r="O38">
        <v>6532819.2244224427</v>
      </c>
      <c r="P38">
        <v>14.315097904964182</v>
      </c>
      <c r="R38">
        <v>0.92916666666860692</v>
      </c>
      <c r="S38">
        <v>6</v>
      </c>
      <c r="T38">
        <v>14.315097904964182</v>
      </c>
      <c r="U38">
        <v>168.90299858463075</v>
      </c>
      <c r="V38">
        <v>19.729405582922823</v>
      </c>
      <c r="W38">
        <v>8.5609775659347829</v>
      </c>
      <c r="X38">
        <v>143.59879336799997</v>
      </c>
      <c r="Y38">
        <v>7.1647482568000003</v>
      </c>
    </row>
    <row r="39" spans="1:25" x14ac:dyDescent="0.25">
      <c r="A39">
        <v>0.94097222221898846</v>
      </c>
      <c r="B39">
        <v>8</v>
      </c>
      <c r="C39">
        <v>12.68</v>
      </c>
      <c r="D39">
        <v>16.34</v>
      </c>
      <c r="E39">
        <v>9.5299999999999994</v>
      </c>
      <c r="F39">
        <v>0</v>
      </c>
      <c r="G39">
        <v>0</v>
      </c>
      <c r="H39">
        <v>6.57</v>
      </c>
      <c r="I39">
        <v>0</v>
      </c>
      <c r="J39">
        <v>9.82</v>
      </c>
      <c r="K39">
        <v>0.25995580000000001</v>
      </c>
      <c r="L39">
        <v>1603.460336107175</v>
      </c>
      <c r="M39">
        <v>1.9680196801968027E-2</v>
      </c>
      <c r="N39">
        <v>25.548936499999996</v>
      </c>
      <c r="O39">
        <v>6872320.0660066009</v>
      </c>
      <c r="P39">
        <v>8.7725353170499967E-2</v>
      </c>
      <c r="R39">
        <v>0.94097222221898846</v>
      </c>
      <c r="S39">
        <v>8</v>
      </c>
      <c r="T39">
        <v>8.7725353170499967E-2</v>
      </c>
      <c r="U39">
        <v>100.54816751311297</v>
      </c>
      <c r="V39">
        <v>11.323066466766617</v>
      </c>
      <c r="W39">
        <v>8.8799414724115131</v>
      </c>
      <c r="X39">
        <v>154.50037735800001</v>
      </c>
      <c r="Y39">
        <v>7.6605309425999994</v>
      </c>
    </row>
    <row r="40" spans="1:25" x14ac:dyDescent="0.25">
      <c r="A40">
        <v>0.95277777777664596</v>
      </c>
      <c r="B40">
        <v>10</v>
      </c>
      <c r="C40">
        <v>12.12</v>
      </c>
      <c r="D40">
        <v>28.95</v>
      </c>
      <c r="E40">
        <v>17.88</v>
      </c>
      <c r="F40">
        <v>0</v>
      </c>
      <c r="G40">
        <v>0</v>
      </c>
      <c r="H40">
        <v>6.92</v>
      </c>
      <c r="I40">
        <v>0</v>
      </c>
      <c r="J40">
        <v>4.7</v>
      </c>
      <c r="K40">
        <v>12.124155000000002</v>
      </c>
      <c r="L40">
        <v>13447.8636209463</v>
      </c>
      <c r="M40">
        <v>5.0934809348093477</v>
      </c>
      <c r="N40">
        <v>1091.1170240000001</v>
      </c>
      <c r="O40">
        <v>9751531.2837398369</v>
      </c>
      <c r="P40">
        <v>9.8620139917465455</v>
      </c>
      <c r="R40">
        <v>0.95277777777664596</v>
      </c>
      <c r="S40">
        <v>10</v>
      </c>
      <c r="T40">
        <v>9.8620139917465455</v>
      </c>
      <c r="U40">
        <v>181.12775189409709</v>
      </c>
      <c r="V40">
        <v>23.985235382308847</v>
      </c>
      <c r="W40">
        <v>7.5516353709705184</v>
      </c>
      <c r="X40">
        <v>269.09171689499993</v>
      </c>
      <c r="Y40">
        <v>8.0440227719999999</v>
      </c>
    </row>
    <row r="41" spans="1:25" x14ac:dyDescent="0.25">
      <c r="A41">
        <v>0.96527777778101154</v>
      </c>
      <c r="B41">
        <v>12</v>
      </c>
      <c r="C41">
        <v>12.43</v>
      </c>
      <c r="D41">
        <v>29.41</v>
      </c>
      <c r="E41">
        <v>18.149999999999999</v>
      </c>
      <c r="F41">
        <v>0</v>
      </c>
      <c r="G41">
        <v>0</v>
      </c>
      <c r="H41">
        <v>6.94</v>
      </c>
      <c r="I41">
        <v>0</v>
      </c>
      <c r="J41">
        <v>5.24</v>
      </c>
      <c r="K41">
        <v>13.590305000000001</v>
      </c>
      <c r="L41">
        <v>16467.308007550251</v>
      </c>
      <c r="M41">
        <v>6.161746617466175</v>
      </c>
      <c r="N41">
        <v>1493.0538079999999</v>
      </c>
      <c r="O41">
        <v>10911067.02545156</v>
      </c>
      <c r="P41">
        <v>4.03746244026493</v>
      </c>
      <c r="R41">
        <v>0.96527777778101154</v>
      </c>
      <c r="S41">
        <v>12</v>
      </c>
      <c r="T41">
        <v>4.03746244026493</v>
      </c>
      <c r="U41">
        <v>207.10158438098412</v>
      </c>
      <c r="V41">
        <v>29.664713357606914</v>
      </c>
      <c r="W41">
        <v>6.9814119517820021</v>
      </c>
      <c r="X41">
        <v>284.43239663399999</v>
      </c>
      <c r="Y41">
        <v>6.8520874410000019</v>
      </c>
    </row>
    <row r="42" spans="1:25" x14ac:dyDescent="0.25">
      <c r="A42">
        <v>1.0097222222248092</v>
      </c>
      <c r="B42">
        <v>0.5</v>
      </c>
      <c r="C42">
        <v>24.58</v>
      </c>
      <c r="D42">
        <v>6.1630000000000003</v>
      </c>
      <c r="E42">
        <v>3.41</v>
      </c>
      <c r="F42">
        <v>9.43</v>
      </c>
      <c r="G42">
        <v>114.9</v>
      </c>
      <c r="H42">
        <v>7.61</v>
      </c>
      <c r="I42">
        <v>0</v>
      </c>
      <c r="J42">
        <v>4.63</v>
      </c>
      <c r="K42">
        <v>2.0935210000000003E-2</v>
      </c>
      <c r="L42">
        <v>715.767073814946</v>
      </c>
      <c r="M42">
        <v>1.7835178351783474E-2</v>
      </c>
      <c r="N42">
        <v>3.0591681999999993</v>
      </c>
      <c r="O42">
        <v>4886754.5379537959</v>
      </c>
      <c r="P42">
        <v>31.266181030203519</v>
      </c>
      <c r="R42">
        <v>1.0097222222248092</v>
      </c>
      <c r="S42">
        <v>0.5</v>
      </c>
      <c r="T42">
        <v>31.266181030203519</v>
      </c>
      <c r="U42">
        <v>88.165020897510615</v>
      </c>
      <c r="V42">
        <v>10.710609409580924</v>
      </c>
      <c r="W42">
        <v>8.2315597111257439</v>
      </c>
      <c r="X42">
        <v>59.243761061999997</v>
      </c>
      <c r="Y42">
        <v>2.6201687215000002</v>
      </c>
    </row>
    <row r="43" spans="1:25" x14ac:dyDescent="0.25">
      <c r="A43">
        <v>1.0284722222204437</v>
      </c>
      <c r="B43">
        <v>1.95</v>
      </c>
      <c r="C43">
        <v>24.39</v>
      </c>
      <c r="D43">
        <v>6.2169999999999996</v>
      </c>
      <c r="E43">
        <v>3.44</v>
      </c>
      <c r="F43">
        <v>9.34</v>
      </c>
      <c r="G43">
        <v>113.7</v>
      </c>
      <c r="H43">
        <v>7.58</v>
      </c>
      <c r="I43">
        <v>0</v>
      </c>
      <c r="J43">
        <v>4.08</v>
      </c>
      <c r="K43">
        <v>5.54078E-2</v>
      </c>
      <c r="L43">
        <v>695.32250143967849</v>
      </c>
      <c r="M43">
        <v>1.7835178351783474E-2</v>
      </c>
      <c r="N43">
        <v>1.1205282999999997</v>
      </c>
      <c r="O43">
        <v>5692791.380208333</v>
      </c>
      <c r="P43">
        <v>10.552564998854567</v>
      </c>
      <c r="R43">
        <v>1.0284722222204437</v>
      </c>
      <c r="S43">
        <v>1.95</v>
      </c>
      <c r="T43">
        <v>10.552564998854567</v>
      </c>
      <c r="U43">
        <v>48.401921117763258</v>
      </c>
      <c r="V43">
        <v>6.2402815475379194</v>
      </c>
      <c r="W43">
        <v>7.7563681620839793</v>
      </c>
      <c r="X43">
        <v>59.464432095000006</v>
      </c>
      <c r="Y43">
        <v>2.6553210750000003</v>
      </c>
    </row>
    <row r="44" spans="1:25" x14ac:dyDescent="0.25">
      <c r="A44">
        <v>1.0430555555576575</v>
      </c>
      <c r="B44">
        <v>3.02</v>
      </c>
      <c r="C44">
        <v>22.56</v>
      </c>
      <c r="D44">
        <v>8.6419999999999995</v>
      </c>
      <c r="E44">
        <v>4.88</v>
      </c>
      <c r="F44">
        <v>15.96</v>
      </c>
      <c r="G44">
        <v>187.4</v>
      </c>
      <c r="H44">
        <v>8.1199999999999992</v>
      </c>
      <c r="I44">
        <v>0</v>
      </c>
      <c r="J44">
        <v>31.71</v>
      </c>
      <c r="K44">
        <v>9.8857200000000006E-2</v>
      </c>
      <c r="L44">
        <v>754.54457035932501</v>
      </c>
      <c r="M44">
        <v>0</v>
      </c>
      <c r="N44">
        <v>0.41365959999999996</v>
      </c>
      <c r="O44">
        <v>13147984.438095236</v>
      </c>
      <c r="P44">
        <v>13.958260529229829</v>
      </c>
      <c r="R44">
        <v>1.0430555555576575</v>
      </c>
      <c r="S44">
        <v>3.02</v>
      </c>
      <c r="T44">
        <v>13.958260529229829</v>
      </c>
      <c r="U44">
        <v>241.74863808175843</v>
      </c>
      <c r="V44">
        <v>21.615521953309059</v>
      </c>
      <c r="W44">
        <v>11.184029634072742</v>
      </c>
      <c r="X44">
        <v>86.801530115999995</v>
      </c>
      <c r="Y44">
        <v>4.1388397320000001</v>
      </c>
    </row>
    <row r="45" spans="1:25" x14ac:dyDescent="0.25">
      <c r="A45">
        <v>1.0618055555532919</v>
      </c>
      <c r="B45">
        <v>4.03</v>
      </c>
      <c r="C45">
        <v>18.78</v>
      </c>
      <c r="D45">
        <v>12.02</v>
      </c>
      <c r="E45">
        <v>6.89</v>
      </c>
      <c r="F45">
        <v>15.09</v>
      </c>
      <c r="G45">
        <v>167.7</v>
      </c>
      <c r="H45">
        <v>7.11</v>
      </c>
      <c r="I45">
        <v>0</v>
      </c>
      <c r="J45">
        <v>36.6</v>
      </c>
      <c r="K45">
        <v>0</v>
      </c>
      <c r="L45">
        <v>949.46238799910714</v>
      </c>
      <c r="M45">
        <v>0</v>
      </c>
      <c r="N45">
        <v>4.7948458</v>
      </c>
      <c r="O45">
        <v>8618021.2349999994</v>
      </c>
      <c r="P45">
        <v>24.363990988582991</v>
      </c>
      <c r="R45">
        <v>1.0618055555532919</v>
      </c>
      <c r="S45">
        <v>4.03</v>
      </c>
      <c r="T45">
        <v>24.363990988582991</v>
      </c>
      <c r="U45">
        <v>230.4348870678069</v>
      </c>
      <c r="V45">
        <v>22.546098787341027</v>
      </c>
      <c r="W45">
        <v>10.220610192535364</v>
      </c>
      <c r="X45">
        <v>114.93344495999999</v>
      </c>
      <c r="Y45">
        <v>5.5091106899999991</v>
      </c>
    </row>
    <row r="46" spans="1:25" x14ac:dyDescent="0.25">
      <c r="A46">
        <v>1.078472222223354</v>
      </c>
      <c r="B46">
        <v>6.02</v>
      </c>
      <c r="C46">
        <v>15.13</v>
      </c>
      <c r="D46">
        <v>15</v>
      </c>
      <c r="E46">
        <v>8.73</v>
      </c>
      <c r="F46">
        <v>1.51</v>
      </c>
      <c r="G46">
        <v>15.6</v>
      </c>
      <c r="H46">
        <v>6.54</v>
      </c>
      <c r="I46">
        <v>0</v>
      </c>
      <c r="J46">
        <v>57.95</v>
      </c>
      <c r="K46">
        <v>2.4296390000000001E-2</v>
      </c>
      <c r="L46">
        <v>1409.0719563963801</v>
      </c>
      <c r="M46">
        <v>6.7650676506765288E-3</v>
      </c>
      <c r="N46">
        <v>16.797616300000001</v>
      </c>
      <c r="O46">
        <v>6653428.9602272725</v>
      </c>
      <c r="P46">
        <v>11.47913341479247</v>
      </c>
      <c r="R46">
        <v>1.078472222223354</v>
      </c>
      <c r="S46">
        <v>6.02</v>
      </c>
      <c r="T46">
        <v>11.47913341479247</v>
      </c>
      <c r="U46">
        <v>179.63166491322349</v>
      </c>
      <c r="V46">
        <v>25.40418907429402</v>
      </c>
      <c r="W46">
        <v>7.0709466217518084</v>
      </c>
      <c r="X46">
        <v>139.0555779</v>
      </c>
      <c r="Y46">
        <v>6.8385851280000001</v>
      </c>
    </row>
    <row r="47" spans="1:25" x14ac:dyDescent="0.25">
      <c r="A47">
        <v>1.0958333333328483</v>
      </c>
      <c r="B47">
        <v>8.0399999999999991</v>
      </c>
      <c r="C47">
        <v>12.59</v>
      </c>
      <c r="D47">
        <v>16.29</v>
      </c>
      <c r="E47">
        <v>9.56</v>
      </c>
      <c r="F47">
        <v>0</v>
      </c>
      <c r="G47">
        <v>0</v>
      </c>
      <c r="H47">
        <v>6.56</v>
      </c>
      <c r="I47">
        <v>0</v>
      </c>
      <c r="J47">
        <v>9.14</v>
      </c>
      <c r="K47">
        <v>3.6388440000000001E-2</v>
      </c>
      <c r="L47">
        <v>1624.7784316831098</v>
      </c>
      <c r="M47">
        <v>6.7650676506765288E-3</v>
      </c>
      <c r="N47">
        <v>42.975699499999997</v>
      </c>
      <c r="O47">
        <v>5843529.6369636972</v>
      </c>
      <c r="P47">
        <v>1.7430930925197599</v>
      </c>
      <c r="R47">
        <v>1.0958333333328483</v>
      </c>
      <c r="S47">
        <v>8.0399999999999991</v>
      </c>
      <c r="T47">
        <v>1.7430930925197599</v>
      </c>
      <c r="U47">
        <v>136.48808592123888</v>
      </c>
      <c r="V47">
        <v>14.28976254729778</v>
      </c>
      <c r="W47">
        <v>9.5514593380733981</v>
      </c>
      <c r="X47">
        <v>154.45438532399999</v>
      </c>
      <c r="Y47">
        <v>7.6562902858000017</v>
      </c>
    </row>
    <row r="48" spans="1:25" x14ac:dyDescent="0.25">
      <c r="A48">
        <v>1.1125000000029104</v>
      </c>
      <c r="B48">
        <v>9.9499999999999993</v>
      </c>
      <c r="C48">
        <v>12.03</v>
      </c>
      <c r="D48">
        <v>28.68</v>
      </c>
      <c r="E48">
        <v>17.690000000000001</v>
      </c>
      <c r="F48">
        <v>0</v>
      </c>
      <c r="G48">
        <v>0</v>
      </c>
      <c r="H48">
        <v>6.92</v>
      </c>
      <c r="I48">
        <v>0</v>
      </c>
      <c r="J48">
        <v>4.45</v>
      </c>
      <c r="K48">
        <v>19.497250000000001</v>
      </c>
      <c r="L48">
        <v>11942.786305370833</v>
      </c>
      <c r="M48">
        <v>4.3905289052890524</v>
      </c>
      <c r="N48">
        <v>1082.9950880000001</v>
      </c>
      <c r="O48">
        <v>15559325.550903117</v>
      </c>
      <c r="P48">
        <v>1.9873555691320781</v>
      </c>
      <c r="R48">
        <v>1.1125000000029104</v>
      </c>
      <c r="S48">
        <v>9.9499999999999993</v>
      </c>
      <c r="T48">
        <v>1.9873555691320781</v>
      </c>
      <c r="U48">
        <v>95.088002997252531</v>
      </c>
      <c r="V48">
        <v>13.102032412365247</v>
      </c>
      <c r="W48">
        <v>7.2575002109986961</v>
      </c>
      <c r="X48">
        <v>277.01214210000001</v>
      </c>
      <c r="Y48">
        <v>8.7702339060000014</v>
      </c>
    </row>
    <row r="49" spans="1:25" x14ac:dyDescent="0.25">
      <c r="A49">
        <v>1.1298611111124046</v>
      </c>
      <c r="B49">
        <v>12.02</v>
      </c>
      <c r="C49">
        <v>12.46</v>
      </c>
      <c r="D49">
        <v>29.44</v>
      </c>
      <c r="E49">
        <v>18.190000000000001</v>
      </c>
      <c r="F49">
        <v>0</v>
      </c>
      <c r="G49">
        <v>0</v>
      </c>
      <c r="H49">
        <v>6.94</v>
      </c>
      <c r="I49">
        <v>0</v>
      </c>
      <c r="J49">
        <v>5.37</v>
      </c>
      <c r="K49">
        <v>21.751699999999996</v>
      </c>
      <c r="L49">
        <v>16255.072557070067</v>
      </c>
      <c r="M49">
        <v>6.3905289052890524</v>
      </c>
      <c r="N49">
        <v>1368.0552320000002</v>
      </c>
      <c r="O49">
        <v>18001694.761904761</v>
      </c>
      <c r="P49">
        <v>6.7931161620018585</v>
      </c>
      <c r="R49">
        <v>1.1298611111124046</v>
      </c>
      <c r="S49">
        <v>12.02</v>
      </c>
      <c r="T49">
        <v>6.7931161620018585</v>
      </c>
      <c r="U49">
        <v>167.34516892848225</v>
      </c>
      <c r="V49">
        <v>25.469221674876849</v>
      </c>
      <c r="W49">
        <v>6.5704861760088082</v>
      </c>
      <c r="X49">
        <v>287.18425528199998</v>
      </c>
      <c r="Y49">
        <v>6.9416480820000004</v>
      </c>
    </row>
    <row r="50" spans="1:25" x14ac:dyDescent="0.25">
      <c r="A50">
        <v>1.1972222222248092</v>
      </c>
      <c r="B50">
        <v>0.52</v>
      </c>
      <c r="C50">
        <v>24.33</v>
      </c>
      <c r="D50">
        <v>6.1609999999999996</v>
      </c>
      <c r="E50">
        <v>3.41</v>
      </c>
      <c r="F50">
        <v>9.2899999999999991</v>
      </c>
      <c r="G50">
        <v>113</v>
      </c>
      <c r="H50">
        <v>7.56</v>
      </c>
      <c r="I50">
        <v>0</v>
      </c>
      <c r="J50">
        <v>4.43</v>
      </c>
      <c r="K50">
        <v>6.56553E-2</v>
      </c>
      <c r="L50">
        <v>710.65241312880858</v>
      </c>
      <c r="M50">
        <v>3.0750307503074968E-2</v>
      </c>
      <c r="N50">
        <v>0.87557379999999974</v>
      </c>
      <c r="O50">
        <v>3620847.490310078</v>
      </c>
      <c r="P50">
        <v>61.50559442427479</v>
      </c>
      <c r="R50">
        <v>1.1972222222248092</v>
      </c>
      <c r="S50">
        <v>0.52</v>
      </c>
      <c r="T50">
        <v>61.50559442427479</v>
      </c>
      <c r="U50">
        <v>80.880252601781706</v>
      </c>
      <c r="V50">
        <v>10.714158349396731</v>
      </c>
      <c r="W50">
        <v>7.5489133130401909</v>
      </c>
      <c r="X50">
        <v>59.643909475500003</v>
      </c>
      <c r="Y50">
        <v>2.6292942722000001</v>
      </c>
    </row>
    <row r="51" spans="1:25" x14ac:dyDescent="0.25">
      <c r="A51">
        <v>1.2152777777810115</v>
      </c>
      <c r="B51">
        <v>1.99</v>
      </c>
      <c r="C51">
        <v>24.28</v>
      </c>
      <c r="D51">
        <v>6.1760000000000002</v>
      </c>
      <c r="E51">
        <v>3.42</v>
      </c>
      <c r="F51">
        <v>9.23</v>
      </c>
      <c r="G51">
        <v>111.8</v>
      </c>
      <c r="H51">
        <v>7.56</v>
      </c>
      <c r="I51">
        <v>1</v>
      </c>
      <c r="J51">
        <v>4.82</v>
      </c>
      <c r="K51">
        <v>3.0403899999999998E-2</v>
      </c>
      <c r="L51">
        <v>685.7196535665305</v>
      </c>
      <c r="M51">
        <v>6.7650676506765288E-3</v>
      </c>
      <c r="N51">
        <v>1</v>
      </c>
      <c r="O51">
        <v>6476346.363782052</v>
      </c>
      <c r="P51">
        <v>39.829667180688944</v>
      </c>
      <c r="R51">
        <v>1.2152777777810115</v>
      </c>
      <c r="S51">
        <v>1.99</v>
      </c>
      <c r="T51">
        <v>39.829667180688944</v>
      </c>
      <c r="U51">
        <v>87.857065190242281</v>
      </c>
      <c r="V51">
        <v>10.398567323481116</v>
      </c>
      <c r="W51">
        <v>8.4489586360470366</v>
      </c>
      <c r="X51">
        <v>58.986733697999988</v>
      </c>
      <c r="Y51">
        <v>2.6349611949999998</v>
      </c>
    </row>
    <row r="52" spans="1:25" x14ac:dyDescent="0.25">
      <c r="A52">
        <v>1.2291666666642413</v>
      </c>
      <c r="B52">
        <v>3.02</v>
      </c>
      <c r="C52">
        <v>22.47</v>
      </c>
      <c r="D52">
        <v>8.9280000000000008</v>
      </c>
      <c r="E52">
        <v>5.12</v>
      </c>
      <c r="F52">
        <v>15.77</v>
      </c>
      <c r="G52">
        <v>185.2</v>
      </c>
      <c r="H52">
        <v>8.1999999999999993</v>
      </c>
      <c r="I52">
        <v>2</v>
      </c>
      <c r="J52">
        <v>32.11</v>
      </c>
      <c r="K52">
        <v>0.25420929999999997</v>
      </c>
      <c r="L52">
        <v>744.40873816755948</v>
      </c>
      <c r="M52">
        <v>0</v>
      </c>
      <c r="N52">
        <v>1.6944216999999999</v>
      </c>
      <c r="O52">
        <v>10187287.270519264</v>
      </c>
      <c r="P52">
        <v>12.014793369112521</v>
      </c>
      <c r="R52">
        <v>1.2291666666642413</v>
      </c>
      <c r="S52">
        <v>3.02</v>
      </c>
      <c r="T52">
        <v>12.014793369112521</v>
      </c>
      <c r="U52">
        <v>250.76294863042216</v>
      </c>
      <c r="V52">
        <v>23.099712715071039</v>
      </c>
      <c r="W52">
        <v>10.855673909174458</v>
      </c>
      <c r="X52">
        <v>88.176154949999997</v>
      </c>
      <c r="Y52">
        <v>4.2101825779999995</v>
      </c>
    </row>
    <row r="53" spans="1:25" x14ac:dyDescent="0.25">
      <c r="A53">
        <v>1.2451388888875954</v>
      </c>
      <c r="B53">
        <v>4</v>
      </c>
      <c r="C53">
        <v>18.670000000000002</v>
      </c>
      <c r="D53">
        <v>11.99</v>
      </c>
      <c r="E53">
        <v>6.88</v>
      </c>
      <c r="F53">
        <v>14.75</v>
      </c>
      <c r="G53">
        <v>163.9</v>
      </c>
      <c r="H53">
        <v>7.07</v>
      </c>
      <c r="I53">
        <v>5</v>
      </c>
      <c r="J53">
        <v>35.6</v>
      </c>
      <c r="K53">
        <v>6.5245399999999995E-2</v>
      </c>
      <c r="L53">
        <v>960.48111363964995</v>
      </c>
      <c r="M53">
        <v>0</v>
      </c>
      <c r="N53">
        <v>0.65161540000000007</v>
      </c>
      <c r="O53">
        <v>5014486.0552845523</v>
      </c>
      <c r="P53">
        <v>19.550839515766718</v>
      </c>
      <c r="R53">
        <v>1.2451388888875954</v>
      </c>
      <c r="S53">
        <v>4</v>
      </c>
      <c r="T53">
        <v>19.550839515766718</v>
      </c>
      <c r="U53">
        <v>252.73140716248204</v>
      </c>
      <c r="V53">
        <v>23.390034370569825</v>
      </c>
      <c r="W53">
        <v>10.805089174237287</v>
      </c>
      <c r="X53">
        <v>115.94565716100001</v>
      </c>
      <c r="Y53">
        <v>5.5459001604999996</v>
      </c>
    </row>
    <row r="54" spans="1:25" x14ac:dyDescent="0.25">
      <c r="A54">
        <v>1.2618055555576575</v>
      </c>
      <c r="B54">
        <v>6.01</v>
      </c>
      <c r="C54">
        <v>15.18</v>
      </c>
      <c r="D54">
        <v>14.93</v>
      </c>
      <c r="E54">
        <v>8.67</v>
      </c>
      <c r="F54">
        <v>1.72</v>
      </c>
      <c r="G54">
        <v>18</v>
      </c>
      <c r="H54">
        <v>6.53</v>
      </c>
      <c r="I54">
        <v>0</v>
      </c>
      <c r="J54">
        <v>55.34</v>
      </c>
      <c r="K54">
        <v>9.9267099999999997E-2</v>
      </c>
      <c r="L54">
        <v>1405.5226908022901</v>
      </c>
      <c r="M54">
        <v>0</v>
      </c>
      <c r="N54">
        <v>18.932219799999999</v>
      </c>
      <c r="O54">
        <v>7482181.4567307699</v>
      </c>
      <c r="P54">
        <v>5.4388929302859017</v>
      </c>
      <c r="R54">
        <v>1.2618055555576575</v>
      </c>
      <c r="S54">
        <v>6.01</v>
      </c>
      <c r="T54">
        <v>5.4388929302859017</v>
      </c>
      <c r="U54">
        <v>174.99947187300532</v>
      </c>
      <c r="V54">
        <v>21.359229908855099</v>
      </c>
      <c r="W54">
        <v>8.1931545575271016</v>
      </c>
      <c r="X54">
        <v>133.96854196800001</v>
      </c>
      <c r="Y54">
        <v>6.6456271856000004</v>
      </c>
    </row>
    <row r="55" spans="1:25" x14ac:dyDescent="0.25">
      <c r="A55">
        <v>1.2819444444467081</v>
      </c>
      <c r="B55">
        <v>8.01</v>
      </c>
      <c r="C55">
        <v>12.65</v>
      </c>
      <c r="D55">
        <v>16.34</v>
      </c>
      <c r="E55">
        <v>9.5299999999999994</v>
      </c>
      <c r="F55">
        <v>0</v>
      </c>
      <c r="G55">
        <v>0</v>
      </c>
      <c r="H55">
        <v>6.58</v>
      </c>
      <c r="I55">
        <v>0</v>
      </c>
      <c r="J55">
        <v>9.4600000000000009</v>
      </c>
      <c r="K55">
        <v>0.1095146</v>
      </c>
      <c r="L55">
        <v>1610.5593709557568</v>
      </c>
      <c r="M55">
        <v>8.6100861008609562E-3</v>
      </c>
      <c r="N55">
        <v>48.224724499999994</v>
      </c>
      <c r="O55">
        <v>7380844.9260089695</v>
      </c>
      <c r="P55">
        <v>1.4853381338576226</v>
      </c>
      <c r="R55">
        <v>1.2819444444467081</v>
      </c>
      <c r="S55">
        <v>8.01</v>
      </c>
      <c r="T55">
        <v>1.4853381338576226</v>
      </c>
      <c r="U55">
        <v>87.880907667971016</v>
      </c>
      <c r="V55">
        <v>11.808116513171987</v>
      </c>
      <c r="W55">
        <v>7.4424153564151938</v>
      </c>
      <c r="X55">
        <v>152.26505002199997</v>
      </c>
      <c r="Y55">
        <v>7.6299129599999995</v>
      </c>
    </row>
    <row r="56" spans="1:25" x14ac:dyDescent="0.25">
      <c r="A56">
        <v>1.3006944444423425</v>
      </c>
      <c r="B56">
        <v>10</v>
      </c>
      <c r="C56">
        <v>12.06</v>
      </c>
      <c r="D56">
        <v>28.76</v>
      </c>
      <c r="E56">
        <v>17.72</v>
      </c>
      <c r="F56">
        <v>0</v>
      </c>
      <c r="G56">
        <v>0</v>
      </c>
      <c r="H56">
        <v>6.92</v>
      </c>
      <c r="I56">
        <v>0</v>
      </c>
      <c r="J56">
        <v>4.66</v>
      </c>
      <c r="K56">
        <v>11.155784999999998</v>
      </c>
      <c r="L56">
        <v>12996.995752098534</v>
      </c>
      <c r="M56">
        <v>5.5565805658056577</v>
      </c>
      <c r="N56">
        <v>798.13304000000005</v>
      </c>
      <c r="O56">
        <v>16911399.520512819</v>
      </c>
      <c r="P56">
        <v>1.4389466399060646</v>
      </c>
      <c r="R56">
        <v>1.3006944444423425</v>
      </c>
      <c r="S56">
        <v>10</v>
      </c>
      <c r="T56">
        <v>1.4389466399060646</v>
      </c>
      <c r="U56">
        <v>140.27496885430782</v>
      </c>
      <c r="V56">
        <v>21.037659611752563</v>
      </c>
      <c r="W56">
        <v>6.6678029516146378</v>
      </c>
      <c r="X56">
        <v>279.99022267800001</v>
      </c>
      <c r="Y56">
        <v>8.3808229980000011</v>
      </c>
    </row>
    <row r="57" spans="1:25" x14ac:dyDescent="0.25">
      <c r="A57">
        <v>1.3173611111124046</v>
      </c>
      <c r="B57">
        <v>12.05</v>
      </c>
      <c r="C57">
        <v>12.45</v>
      </c>
      <c r="D57">
        <v>29.43</v>
      </c>
      <c r="E57">
        <v>18.170000000000002</v>
      </c>
      <c r="F57">
        <v>0</v>
      </c>
      <c r="G57">
        <v>0</v>
      </c>
      <c r="H57">
        <v>6.93</v>
      </c>
      <c r="I57">
        <v>0</v>
      </c>
      <c r="J57">
        <v>5.19</v>
      </c>
      <c r="K57">
        <v>16.422999999999998</v>
      </c>
      <c r="L57">
        <v>16496.164225918197</v>
      </c>
      <c r="M57">
        <v>6.7004920049200489</v>
      </c>
      <c r="N57">
        <v>1804.6588159999999</v>
      </c>
      <c r="O57">
        <v>25535172.036013402</v>
      </c>
      <c r="P57">
        <v>0.31862325441686462</v>
      </c>
      <c r="R57">
        <v>1.3173611111124046</v>
      </c>
      <c r="S57">
        <v>12.05</v>
      </c>
      <c r="T57">
        <v>0.31862325441686462</v>
      </c>
      <c r="U57">
        <v>217.36401132295398</v>
      </c>
      <c r="V57">
        <v>30.768075962018994</v>
      </c>
      <c r="W57">
        <v>7.0645955109859466</v>
      </c>
      <c r="X57">
        <v>286.37098948799996</v>
      </c>
      <c r="Y57">
        <v>6.9327037020000004</v>
      </c>
    </row>
  </sheetData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A11"/>
  <sheetViews>
    <sheetView workbookViewId="0">
      <selection activeCell="A4" sqref="A4:AA11"/>
    </sheetView>
  </sheetViews>
  <sheetFormatPr defaultRowHeight="15" x14ac:dyDescent="0.25"/>
  <sheetData>
    <row r="2" spans="1:27" x14ac:dyDescent="0.25">
      <c r="A2" s="20" t="s">
        <v>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9" t="s">
        <v>40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x14ac:dyDescent="0.25">
      <c r="A3" t="s">
        <v>41</v>
      </c>
      <c r="B3" t="s">
        <v>37</v>
      </c>
      <c r="C3" t="s">
        <v>38</v>
      </c>
      <c r="D3" t="s">
        <v>7</v>
      </c>
      <c r="E3" t="s">
        <v>12</v>
      </c>
      <c r="F3" t="s">
        <v>12</v>
      </c>
      <c r="G3" t="s">
        <v>13</v>
      </c>
      <c r="H3" t="s">
        <v>14</v>
      </c>
      <c r="I3" t="s">
        <v>15</v>
      </c>
      <c r="J3" t="s">
        <v>28</v>
      </c>
      <c r="K3" t="s">
        <v>31</v>
      </c>
      <c r="L3" t="s">
        <v>32</v>
      </c>
      <c r="M3" t="s">
        <v>33</v>
      </c>
      <c r="N3" t="s">
        <v>35</v>
      </c>
      <c r="O3" t="s">
        <v>37</v>
      </c>
      <c r="P3" t="s">
        <v>38</v>
      </c>
      <c r="Q3" t="s">
        <v>7</v>
      </c>
      <c r="R3" t="s">
        <v>12</v>
      </c>
      <c r="S3" t="s">
        <v>12</v>
      </c>
      <c r="T3" t="s">
        <v>13</v>
      </c>
      <c r="U3" t="s">
        <v>14</v>
      </c>
      <c r="V3" t="s">
        <v>15</v>
      </c>
      <c r="W3" t="s">
        <v>28</v>
      </c>
      <c r="X3" t="s">
        <v>31</v>
      </c>
      <c r="Y3" t="s">
        <v>32</v>
      </c>
      <c r="Z3" t="s">
        <v>33</v>
      </c>
      <c r="AA3" t="s">
        <v>35</v>
      </c>
    </row>
    <row r="4" spans="1:27" x14ac:dyDescent="0.25">
      <c r="A4">
        <f>AVERAGE('All Data'!E4,'All Data'!E12,'All Data'!E20,'All Data'!E28,'All Data'!E36,'All Data'!E44,'All Data'!E52)</f>
        <v>0.50571428571428567</v>
      </c>
      <c r="B4">
        <f>AVERAGE('All Data'!F4,'All Data'!F12,'All Data'!F20,'All Data'!F28,'All Data'!F36,'All Data'!F44,'All Data'!F52)</f>
        <v>24.562857142857144</v>
      </c>
      <c r="C4">
        <f>AVERAGE('All Data'!G4,'All Data'!G12,'All Data'!G20,'All Data'!G28,'All Data'!G36,'All Data'!G44,'All Data'!G52)</f>
        <v>6.1574285714285724</v>
      </c>
      <c r="D4">
        <f>AVERAGE('All Data'!H4,'All Data'!H12,'All Data'!H20,'All Data'!H28,'All Data'!H36,'All Data'!H44,'All Data'!H52)</f>
        <v>3.4057142857142857</v>
      </c>
      <c r="E4">
        <f>AVERAGE('All Data'!I4,'All Data'!I12,'All Data'!I20,'All Data'!I28,'All Data'!I36,'All Data'!I44,'All Data'!I52)</f>
        <v>9.4299999999999979</v>
      </c>
      <c r="F4">
        <f>AVERAGE('All Data'!K4,'All Data'!K12,'All Data'!K20,'All Data'!K28,'All Data'!K36,'All Data'!K44,'All Data'!K52)</f>
        <v>115.03857142857143</v>
      </c>
      <c r="G4">
        <f>AVERAGE('All Data'!L4,'All Data'!L12,'All Data'!L20,'All Data'!L28,'All Data'!L36,'All Data'!L44,'All Data'!L52)</f>
        <v>7.5757142857142856</v>
      </c>
      <c r="H4">
        <f>AVERAGE('All Data'!M4,'All Data'!M12,'All Data'!M20,'All Data'!M28,'All Data'!M36,'All Data'!M44,'All Data'!M52)</f>
        <v>418.57142857142856</v>
      </c>
      <c r="I4">
        <f>AVERAGE('All Data'!N4,'All Data'!N12,'All Data'!N20,'All Data'!N28,'All Data'!N36,'All Data'!N44,'All Data'!N52)</f>
        <v>3.577142857142857</v>
      </c>
      <c r="J4">
        <f>AVERAGE('All Data'!O4,'All Data'!O12,'All Data'!O20,'All Data'!O28,'All Data'!O36,'All Data'!O44,'All Data'!O52)</f>
        <v>5.9818167142857148E-2</v>
      </c>
      <c r="K4">
        <f>AVERAGE('All Data'!P4,'All Data'!P12,'All Data'!P20,'All Data'!P28,'All Data'!P36,'All Data'!P44,'All Data'!P52)</f>
        <v>707.54342553349397</v>
      </c>
      <c r="L4">
        <f>AVERAGE('All Data'!Q4,'All Data'!Q12,'All Data'!Q20,'All Data'!Q28,'All Data'!Q36,'All Data'!Q44,'All Data'!Q52)</f>
        <v>1.0982252679669633E-2</v>
      </c>
      <c r="M4">
        <f>AVERAGE('All Data'!R4,'All Data'!R12,'All Data'!R20,'All Data'!R28,'All Data'!R36,'All Data'!R44,'All Data'!R52)</f>
        <v>1.3614835428571426</v>
      </c>
      <c r="N4">
        <f>AVERAGE('All Data'!S4,'All Data'!S12,'All Data'!S20,'All Data'!S28,'All Data'!S36,'All Data'!S44,'All Data'!S52)</f>
        <v>4775341.768447672</v>
      </c>
      <c r="O4">
        <f>_xlfn.STDEV.S('All Data'!F4,'All Data'!F12,'All Data'!F20,'All Data'!F28,'All Data'!F36,'All Data'!F44,'All Data'!F52)</f>
        <v>0.28940826328414182</v>
      </c>
      <c r="P4">
        <f>_xlfn.STDEV.S('All Data'!G4,'All Data'!G12,'All Data'!G20,'All Data'!G28,'All Data'!G36,'All Data'!G44,'All Data'!G52)</f>
        <v>1.4081396034687664E-2</v>
      </c>
      <c r="Q4">
        <f>_xlfn.STDEV.S('All Data'!H4,'All Data'!H12,'All Data'!H20,'All Data'!H28,'All Data'!H36,'All Data'!H44,'All Data'!H52)</f>
        <v>9.7590007294853284E-3</v>
      </c>
      <c r="R4">
        <f>_xlfn.STDEV.S('All Data'!I4,'All Data'!I12,'All Data'!I20,'All Data'!I28,'All Data'!I36,'All Data'!I44,'All Data'!I52)</f>
        <v>0.12463279397226612</v>
      </c>
      <c r="S4">
        <f>_xlfn.STDEV.S('All Data'!K4,'All Data'!K12,'All Data'!K20,'All Data'!K28,'All Data'!K36,'All Data'!K44,'All Data'!K52)</f>
        <v>2.091908447418517</v>
      </c>
      <c r="T4">
        <f>_xlfn.STDEV.S('All Data'!L4,'All Data'!L12,'All Data'!L20,'All Data'!L28,'All Data'!L36,'All Data'!L44,'All Data'!L52)</f>
        <v>5.6230816834764052E-2</v>
      </c>
      <c r="U4">
        <f>_xlfn.STDEV.S('All Data'!M4,'All Data'!M12,'All Data'!M20,'All Data'!M28,'All Data'!M36,'All Data'!M44,'All Data'!M52)</f>
        <v>716.44652211286439</v>
      </c>
      <c r="V4">
        <f>_xlfn.STDEV.S('All Data'!N4,'All Data'!N12,'All Data'!N20,'All Data'!N28,'All Data'!N36,'All Data'!N44,'All Data'!N52)</f>
        <v>1.481685012474135</v>
      </c>
      <c r="W4">
        <f>_xlfn.STDEV.S('All Data'!O4,'All Data'!O12,'All Data'!O20,'All Data'!O28,'All Data'!O36,'All Data'!O44,'All Data'!O52)</f>
        <v>4.9899154620046002E-2</v>
      </c>
      <c r="X4">
        <f>_xlfn.STDEV.S('All Data'!P4,'All Data'!P12,'All Data'!P20,'All Data'!P28,'All Data'!P36,'All Data'!P44,'All Data'!P52)</f>
        <v>20.144754023945943</v>
      </c>
      <c r="Y4">
        <f>_xlfn.STDEV.S('All Data'!Q4,'All Data'!Q12,'All Data'!Q20,'All Data'!Q28,'All Data'!Q36,'All Data'!Q44,'All Data'!Q52)</f>
        <v>1.2439901613373969E-2</v>
      </c>
      <c r="Z4">
        <f>_xlfn.STDEV.S('All Data'!R4,'All Data'!R12,'All Data'!R20,'All Data'!R28,'All Data'!R36,'All Data'!R44,'All Data'!R52)</f>
        <v>0.82028085272593221</v>
      </c>
      <c r="AA4">
        <f>_xlfn.STDEV.S('All Data'!S4,'All Data'!S12,'All Data'!S20,'All Data'!S28,'All Data'!S36,'All Data'!S44,'All Data'!S52)</f>
        <v>1327508.7145687123</v>
      </c>
    </row>
    <row r="5" spans="1:27" x14ac:dyDescent="0.25">
      <c r="A5">
        <f>AVERAGE('All Data'!E5,'All Data'!E13,'All Data'!E21,'All Data'!E29,'All Data'!E37,'All Data'!E45,'All Data'!E53)</f>
        <v>1.9871428571428569</v>
      </c>
      <c r="B5">
        <f>AVERAGE('All Data'!F5,'All Data'!F13,'All Data'!F21,'All Data'!F29,'All Data'!F37,'All Data'!F45,'All Data'!F53)</f>
        <v>24.392857142857142</v>
      </c>
      <c r="C5">
        <f>AVERAGE('All Data'!G5,'All Data'!G13,'All Data'!G21,'All Data'!G29,'All Data'!G37,'All Data'!G45,'All Data'!G53)</f>
        <v>6.1935714285714294</v>
      </c>
      <c r="D5">
        <f>AVERAGE('All Data'!H5,'All Data'!H13,'All Data'!H21,'All Data'!H29,'All Data'!H37,'All Data'!H45,'All Data'!H53)</f>
        <v>3.4285714285714284</v>
      </c>
      <c r="E5">
        <f>AVERAGE('All Data'!I5,'All Data'!I13,'All Data'!I21,'All Data'!I29,'All Data'!I37,'All Data'!I45,'All Data'!I53)</f>
        <v>9.5114285714285707</v>
      </c>
      <c r="F5">
        <f>AVERAGE('All Data'!K5,'All Data'!K13,'All Data'!K21,'All Data'!K29,'All Data'!K37,'All Data'!K45,'All Data'!K53)</f>
        <v>115.67142857142858</v>
      </c>
      <c r="G5">
        <f>AVERAGE('All Data'!L5,'All Data'!L13,'All Data'!L21,'All Data'!L29,'All Data'!L37,'All Data'!L45,'All Data'!L53)</f>
        <v>7.588571428571429</v>
      </c>
      <c r="H5">
        <f>AVERAGE('All Data'!M5,'All Data'!M13,'All Data'!M21,'All Data'!M29,'All Data'!M37,'All Data'!M45,'All Data'!M53)</f>
        <v>214.42857142857142</v>
      </c>
      <c r="I5">
        <f>AVERAGE('All Data'!N5,'All Data'!N13,'All Data'!N21,'All Data'!N29,'All Data'!N37,'All Data'!N45,'All Data'!N53)</f>
        <v>3.7171428571428566</v>
      </c>
      <c r="J5">
        <f>AVERAGE('All Data'!O5,'All Data'!O13,'All Data'!O21,'All Data'!O29,'All Data'!O37,'All Data'!O45,'All Data'!O53)</f>
        <v>9.7780584285714303E-2</v>
      </c>
      <c r="K5">
        <f>AVERAGE('All Data'!P5,'All Data'!P13,'All Data'!P21,'All Data'!P29,'All Data'!P37,'All Data'!P45,'All Data'!P53)</f>
        <v>681.73270197102465</v>
      </c>
      <c r="L5">
        <f>AVERAGE('All Data'!Q5,'All Data'!Q13,'All Data'!Q21,'All Data'!Q29,'All Data'!Q37,'All Data'!Q45,'All Data'!Q53)</f>
        <v>1.8889474609031735E-2</v>
      </c>
      <c r="M5">
        <f>AVERAGE('All Data'!R5,'All Data'!R13,'All Data'!R21,'All Data'!R29,'All Data'!R37,'All Data'!R45,'All Data'!R53)</f>
        <v>1.3662611285714283</v>
      </c>
      <c r="N5">
        <f>AVERAGE('All Data'!S5,'All Data'!S13,'All Data'!S21,'All Data'!S29,'All Data'!S37,'All Data'!S45,'All Data'!S53)</f>
        <v>4785607.2331657307</v>
      </c>
      <c r="O5">
        <f>_xlfn.STDEV.S('All Data'!F5,'All Data'!F13,'All Data'!F21,'All Data'!F29,'All Data'!F37,'All Data'!F45,'All Data'!F53)</f>
        <v>0.26354723079012349</v>
      </c>
      <c r="P5">
        <f>_xlfn.STDEV.S('All Data'!G5,'All Data'!G13,'All Data'!G21,'All Data'!G29,'All Data'!G37,'All Data'!G45,'All Data'!G53)</f>
        <v>4.7762806809124259E-2</v>
      </c>
      <c r="Q5">
        <f>_xlfn.STDEV.S('All Data'!H5,'All Data'!H13,'All Data'!H21,'All Data'!H29,'All Data'!H37,'All Data'!H45,'All Data'!H53)</f>
        <v>3.0783421635988649E-2</v>
      </c>
      <c r="R5">
        <f>_xlfn.STDEV.S('All Data'!I5,'All Data'!I13,'All Data'!I21,'All Data'!I29,'All Data'!I37,'All Data'!I45,'All Data'!I53)</f>
        <v>0.30251328188078885</v>
      </c>
      <c r="S5">
        <f>_xlfn.STDEV.S('All Data'!K5,'All Data'!K13,'All Data'!K21,'All Data'!K29,'All Data'!K37,'All Data'!K45,'All Data'!K53)</f>
        <v>4.2629075702366546</v>
      </c>
      <c r="T5">
        <f>_xlfn.STDEV.S('All Data'!L5,'All Data'!L13,'All Data'!L21,'All Data'!L29,'All Data'!L37,'All Data'!L45,'All Data'!L53)</f>
        <v>9.6510547166025973E-2</v>
      </c>
      <c r="U5">
        <f>_xlfn.STDEV.S('All Data'!M5,'All Data'!M13,'All Data'!M21,'All Data'!M29,'All Data'!M37,'All Data'!M45,'All Data'!M53)</f>
        <v>322.804820876257</v>
      </c>
      <c r="V5">
        <f>_xlfn.STDEV.S('All Data'!N5,'All Data'!N13,'All Data'!N21,'All Data'!N29,'All Data'!N37,'All Data'!N45,'All Data'!N53)</f>
        <v>0.87060734137563356</v>
      </c>
      <c r="W5">
        <f>_xlfn.STDEV.S('All Data'!O5,'All Data'!O13,'All Data'!O21,'All Data'!O29,'All Data'!O37,'All Data'!O45,'All Data'!O53)</f>
        <v>0.13352006378681894</v>
      </c>
      <c r="X5">
        <f>_xlfn.STDEV.S('All Data'!P5,'All Data'!P13,'All Data'!P21,'All Data'!P29,'All Data'!P37,'All Data'!P45,'All Data'!P53)</f>
        <v>10.750228693991193</v>
      </c>
      <c r="Y5">
        <f>_xlfn.STDEV.S('All Data'!Q5,'All Data'!Q13,'All Data'!Q21,'All Data'!Q29,'All Data'!Q37,'All Data'!Q45,'All Data'!Q53)</f>
        <v>1.7498750745877846E-2</v>
      </c>
      <c r="Z5">
        <f>_xlfn.STDEV.S('All Data'!R5,'All Data'!R13,'All Data'!R21,'All Data'!R29,'All Data'!R37,'All Data'!R45,'All Data'!R53)</f>
        <v>0.5931578981119161</v>
      </c>
      <c r="AA5">
        <f>_xlfn.STDEV.S('All Data'!S5,'All Data'!S13,'All Data'!S21,'All Data'!S29,'All Data'!S37,'All Data'!S45,'All Data'!S53)</f>
        <v>1832760.7923845495</v>
      </c>
    </row>
    <row r="6" spans="1:27" x14ac:dyDescent="0.25">
      <c r="A6">
        <f>AVERAGE('All Data'!E6,'All Data'!E14,'All Data'!E22,'All Data'!E30,'All Data'!E38,'All Data'!E46,'All Data'!E54)</f>
        <v>3.0057142857142858</v>
      </c>
      <c r="B6">
        <f>AVERAGE('All Data'!F6,'All Data'!F14,'All Data'!F22,'All Data'!F30,'All Data'!F38,'All Data'!F46,'All Data'!F54)</f>
        <v>22.578571428571426</v>
      </c>
      <c r="C6">
        <f>AVERAGE('All Data'!G6,'All Data'!G14,'All Data'!G22,'All Data'!G30,'All Data'!G38,'All Data'!G46,'All Data'!G54)</f>
        <v>8.4792857142857141</v>
      </c>
      <c r="D6">
        <f>AVERAGE('All Data'!H6,'All Data'!H14,'All Data'!H22,'All Data'!H30,'All Data'!H38,'All Data'!H46,'All Data'!H54)</f>
        <v>4.8085714285714287</v>
      </c>
      <c r="E6">
        <f>AVERAGE('All Data'!I6,'All Data'!I14,'All Data'!I22,'All Data'!I30,'All Data'!I38,'All Data'!I46,'All Data'!I54)</f>
        <v>15.718571428571426</v>
      </c>
      <c r="F6">
        <f>AVERAGE('All Data'!K6,'All Data'!K14,'All Data'!K22,'All Data'!K30,'All Data'!K38,'All Data'!K46,'All Data'!K54)</f>
        <v>185.3557142857143</v>
      </c>
      <c r="G6">
        <f>AVERAGE('All Data'!L6,'All Data'!L14,'All Data'!L22,'All Data'!L30,'All Data'!L38,'All Data'!L46,'All Data'!L54)</f>
        <v>8.1399999999999988</v>
      </c>
      <c r="H6">
        <f>AVERAGE('All Data'!M6,'All Data'!M14,'All Data'!M22,'All Data'!M30,'All Data'!M38,'All Data'!M46,'All Data'!M54)</f>
        <v>158.14285714285714</v>
      </c>
      <c r="I6">
        <f>AVERAGE('All Data'!N6,'All Data'!N14,'All Data'!N22,'All Data'!N30,'All Data'!N38,'All Data'!N46,'All Data'!N54)</f>
        <v>28.439999999999998</v>
      </c>
      <c r="J6">
        <f>AVERAGE('All Data'!O6,'All Data'!O14,'All Data'!O22,'All Data'!O30,'All Data'!O38,'All Data'!O46,'All Data'!O54)</f>
        <v>0.11635827714285714</v>
      </c>
      <c r="K6">
        <f>AVERAGE('All Data'!P6,'All Data'!P14,'All Data'!P22,'All Data'!P30,'All Data'!P38,'All Data'!P46,'All Data'!P54)</f>
        <v>718.88878156601015</v>
      </c>
      <c r="L6">
        <f>AVERAGE('All Data'!Q6,'All Data'!Q14,'All Data'!Q22,'All Data'!Q30,'All Data'!Q38,'All Data'!Q46,'All Data'!Q54)</f>
        <v>1.3969425408539777E-2</v>
      </c>
      <c r="M6">
        <f>AVERAGE('All Data'!R6,'All Data'!R14,'All Data'!R22,'All Data'!R30,'All Data'!R38,'All Data'!R46,'All Data'!R54)</f>
        <v>1.4454679428571426</v>
      </c>
      <c r="N6">
        <f>AVERAGE('All Data'!S6,'All Data'!S14,'All Data'!S22,'All Data'!S30,'All Data'!S38,'All Data'!S46,'All Data'!S54)</f>
        <v>9021125.024213491</v>
      </c>
      <c r="O6">
        <f>_xlfn.STDEV.S('All Data'!F6,'All Data'!F14,'All Data'!F22,'All Data'!F30,'All Data'!F38,'All Data'!F46,'All Data'!F54)</f>
        <v>0.32416192308929903</v>
      </c>
      <c r="P6">
        <f>_xlfn.STDEV.S('All Data'!G6,'All Data'!G14,'All Data'!G22,'All Data'!G30,'All Data'!G38,'All Data'!G46,'All Data'!G54)</f>
        <v>0.60138415739184947</v>
      </c>
      <c r="Q6">
        <f>_xlfn.STDEV.S('All Data'!H6,'All Data'!H14,'All Data'!H22,'All Data'!H30,'All Data'!H38,'All Data'!H46,'All Data'!H54)</f>
        <v>0.41554897711455419</v>
      </c>
      <c r="R6">
        <f>_xlfn.STDEV.S('All Data'!I6,'All Data'!I14,'All Data'!I22,'All Data'!I30,'All Data'!I38,'All Data'!I46,'All Data'!I54)</f>
        <v>0.63233505283798663</v>
      </c>
      <c r="S6">
        <f>_xlfn.STDEV.S('All Data'!K6,'All Data'!K14,'All Data'!K22,'All Data'!K30,'All Data'!K38,'All Data'!K46,'All Data'!K54)</f>
        <v>7.0434647183112373</v>
      </c>
      <c r="T6">
        <f>_xlfn.STDEV.S('All Data'!L6,'All Data'!L14,'All Data'!L22,'All Data'!L30,'All Data'!L38,'All Data'!L46,'All Data'!L54)</f>
        <v>0.20041623354076563</v>
      </c>
      <c r="U6">
        <f>_xlfn.STDEV.S('All Data'!M6,'All Data'!M14,'All Data'!M22,'All Data'!M30,'All Data'!M38,'All Data'!M46,'All Data'!M54)</f>
        <v>217.96056873620404</v>
      </c>
      <c r="V6">
        <f>_xlfn.STDEV.S('All Data'!N6,'All Data'!N14,'All Data'!N22,'All Data'!N30,'All Data'!N38,'All Data'!N46,'All Data'!N54)</f>
        <v>6.3098494435287398</v>
      </c>
      <c r="W6">
        <f>_xlfn.STDEV.S('All Data'!O6,'All Data'!O14,'All Data'!O22,'All Data'!O30,'All Data'!O38,'All Data'!O46,'All Data'!O54)</f>
        <v>9.1415145974458129E-2</v>
      </c>
      <c r="X6">
        <f>_xlfn.STDEV.S('All Data'!P6,'All Data'!P14,'All Data'!P22,'All Data'!P30,'All Data'!P38,'All Data'!P46,'All Data'!P54)</f>
        <v>40.203491231033979</v>
      </c>
      <c r="Y6">
        <f>_xlfn.STDEV.S('All Data'!Q6,'All Data'!Q14,'All Data'!Q22,'All Data'!Q30,'All Data'!Q38,'All Data'!Q46,'All Data'!Q54)</f>
        <v>2.4162553261041064E-2</v>
      </c>
      <c r="Z6">
        <f>_xlfn.STDEV.S('All Data'!R6,'All Data'!R14,'All Data'!R22,'All Data'!R30,'All Data'!R38,'All Data'!R46,'All Data'!R54)</f>
        <v>1.3612417953714002</v>
      </c>
      <c r="AA6">
        <f>_xlfn.STDEV.S('All Data'!S6,'All Data'!S14,'All Data'!S22,'All Data'!S30,'All Data'!S38,'All Data'!S46,'All Data'!S54)</f>
        <v>3141652.2537214062</v>
      </c>
    </row>
    <row r="7" spans="1:27" x14ac:dyDescent="0.25">
      <c r="A7">
        <f>AVERAGE('All Data'!E7,'All Data'!E15,'All Data'!E23,'All Data'!E31,'All Data'!E39,'All Data'!E47,'All Data'!E55)</f>
        <v>4.0042857142857144</v>
      </c>
      <c r="B7">
        <f>AVERAGE('All Data'!F7,'All Data'!F15,'All Data'!F23,'All Data'!F31,'All Data'!F39,'All Data'!F47,'All Data'!F55)</f>
        <v>18.650000000000002</v>
      </c>
      <c r="C7">
        <f>AVERAGE('All Data'!G7,'All Data'!G15,'All Data'!G23,'All Data'!G31,'All Data'!G39,'All Data'!G47,'All Data'!G55)</f>
        <v>12.024285714285714</v>
      </c>
      <c r="D7">
        <f>AVERAGE('All Data'!H7,'All Data'!H15,'All Data'!H23,'All Data'!H31,'All Data'!H39,'All Data'!H47,'All Data'!H55)</f>
        <v>6.8900000000000006</v>
      </c>
      <c r="E7">
        <f>AVERAGE('All Data'!I7,'All Data'!I15,'All Data'!I23,'All Data'!I31,'All Data'!I39,'All Data'!I47,'All Data'!I55)</f>
        <v>14.845714285714289</v>
      </c>
      <c r="F7">
        <f>AVERAGE('All Data'!K7,'All Data'!K15,'All Data'!K23,'All Data'!K31,'All Data'!K39,'All Data'!K47,'All Data'!K55)</f>
        <v>164.61428571428573</v>
      </c>
      <c r="G7">
        <f>AVERAGE('All Data'!L7,'All Data'!L15,'All Data'!L23,'All Data'!L31,'All Data'!L39,'All Data'!L47,'All Data'!L55)</f>
        <v>7.055714285714286</v>
      </c>
      <c r="H7">
        <f>AVERAGE('All Data'!M7,'All Data'!M15,'All Data'!M23,'All Data'!M31,'All Data'!M39,'All Data'!M47,'All Data'!M55)</f>
        <v>39.057142857142857</v>
      </c>
      <c r="I7">
        <f>AVERAGE('All Data'!N7,'All Data'!N15,'All Data'!N23,'All Data'!N31,'All Data'!N39,'All Data'!N47,'All Data'!N55)</f>
        <v>36.874285714285712</v>
      </c>
      <c r="J7">
        <f>AVERAGE('All Data'!O7,'All Data'!O15,'All Data'!O23,'All Data'!O31,'All Data'!O39,'All Data'!O47,'All Data'!O55)</f>
        <v>3.0771257142857143E-2</v>
      </c>
      <c r="K7">
        <f>AVERAGE('All Data'!P7,'All Data'!P15,'All Data'!P23,'All Data'!P31,'All Data'!P39,'All Data'!P47,'All Data'!P55)</f>
        <v>943.69805559600752</v>
      </c>
      <c r="L7">
        <f>AVERAGE('All Data'!Q7,'All Data'!Q15,'All Data'!Q23,'All Data'!Q31,'All Data'!Q39,'All Data'!Q47,'All Data'!Q55)</f>
        <v>2.8993147074327799E-3</v>
      </c>
      <c r="M7">
        <f>AVERAGE('All Data'!R7,'All Data'!R15,'All Data'!R23,'All Data'!R31,'All Data'!R39,'All Data'!R47,'All Data'!R55)</f>
        <v>3.1811455428571427</v>
      </c>
      <c r="N7">
        <f>AVERAGE('All Data'!S7,'All Data'!S15,'All Data'!S23,'All Data'!S31,'All Data'!S39,'All Data'!S47,'All Data'!S55)</f>
        <v>7683159.7221948784</v>
      </c>
      <c r="O7">
        <f>_xlfn.STDEV.S('All Data'!F7,'All Data'!F15,'All Data'!F23,'All Data'!F31,'All Data'!F39,'All Data'!F47,'All Data'!F55)</f>
        <v>0.11775681155103843</v>
      </c>
      <c r="P7">
        <f>_xlfn.STDEV.S('All Data'!G7,'All Data'!G15,'All Data'!G23,'All Data'!G31,'All Data'!G39,'All Data'!G47,'All Data'!G55)</f>
        <v>6.4512826336355772E-2</v>
      </c>
      <c r="Q7">
        <f>_xlfn.STDEV.S('All Data'!H7,'All Data'!H15,'All Data'!H23,'All Data'!H31,'All Data'!H39,'All Data'!H47,'All Data'!H55)</f>
        <v>2.3094010767585178E-2</v>
      </c>
      <c r="R7">
        <f>_xlfn.STDEV.S('All Data'!I7,'All Data'!I15,'All Data'!I23,'All Data'!I31,'All Data'!I39,'All Data'!I47,'All Data'!I55)</f>
        <v>0.27379171784753598</v>
      </c>
      <c r="S7">
        <f>_xlfn.STDEV.S('All Data'!K7,'All Data'!K15,'All Data'!K23,'All Data'!K31,'All Data'!K39,'All Data'!K47,'All Data'!K55)</f>
        <v>3.5158823318519294</v>
      </c>
      <c r="T7">
        <f>_xlfn.STDEV.S('All Data'!L7,'All Data'!L15,'All Data'!L23,'All Data'!L31,'All Data'!L39,'All Data'!L47,'All Data'!L55)</f>
        <v>5.2235729425092046E-2</v>
      </c>
      <c r="U7">
        <f>_xlfn.STDEV.S('All Data'!M7,'All Data'!M15,'All Data'!M23,'All Data'!M31,'All Data'!M39,'All Data'!M47,'All Data'!M55)</f>
        <v>53.979219987659981</v>
      </c>
      <c r="V7">
        <f>_xlfn.STDEV.S('All Data'!N7,'All Data'!N15,'All Data'!N23,'All Data'!N31,'All Data'!N39,'All Data'!N47,'All Data'!N55)</f>
        <v>2.1201561038663881</v>
      </c>
      <c r="W7">
        <f>_xlfn.STDEV.S('All Data'!O7,'All Data'!O15,'All Data'!O23,'All Data'!O31,'All Data'!O39,'All Data'!O47,'All Data'!O55)</f>
        <v>1.9780027238709513E-2</v>
      </c>
      <c r="X7">
        <f>_xlfn.STDEV.S('All Data'!P7,'All Data'!P15,'All Data'!P23,'All Data'!P31,'All Data'!P39,'All Data'!P47,'All Data'!P55)</f>
        <v>31.080115525292751</v>
      </c>
      <c r="Y7">
        <f>_xlfn.STDEV.S('All Data'!Q7,'All Data'!Q15,'All Data'!Q23,'All Data'!Q31,'All Data'!Q39,'All Data'!Q47,'All Data'!Q55)</f>
        <v>4.1970026049889973E-3</v>
      </c>
      <c r="Z7">
        <f>_xlfn.STDEV.S('All Data'!R7,'All Data'!R15,'All Data'!R23,'All Data'!R31,'All Data'!R39,'All Data'!R47,'All Data'!R55)</f>
        <v>3.9527433658251825</v>
      </c>
      <c r="AA7">
        <f>_xlfn.STDEV.S('All Data'!S7,'All Data'!S15,'All Data'!S23,'All Data'!S31,'All Data'!S39,'All Data'!S47,'All Data'!S55)</f>
        <v>3363351.4045330789</v>
      </c>
    </row>
    <row r="8" spans="1:27" x14ac:dyDescent="0.25">
      <c r="A8">
        <f>AVERAGE('All Data'!E8,'All Data'!E16,'All Data'!E24,'All Data'!E32,'All Data'!E40,'All Data'!E48,'All Data'!E56)</f>
        <v>6.0042857142857136</v>
      </c>
      <c r="B8">
        <f>AVERAGE('All Data'!F8,'All Data'!F16,'All Data'!F24,'All Data'!F32,'All Data'!F40,'All Data'!F48,'All Data'!F56)</f>
        <v>15.125714285714285</v>
      </c>
      <c r="C8">
        <f>AVERAGE('All Data'!G8,'All Data'!G16,'All Data'!G24,'All Data'!G32,'All Data'!G40,'All Data'!G48,'All Data'!G56)</f>
        <v>14.96142857142857</v>
      </c>
      <c r="D8">
        <f>AVERAGE('All Data'!H8,'All Data'!H16,'All Data'!H24,'All Data'!H32,'All Data'!H40,'All Data'!H48,'All Data'!H56)</f>
        <v>8.6842857142857159</v>
      </c>
      <c r="E8">
        <f>AVERAGE('All Data'!I8,'All Data'!I16,'All Data'!I24,'All Data'!I32,'All Data'!I40,'All Data'!I48,'All Data'!I56)</f>
        <v>1.582857142857143</v>
      </c>
      <c r="F8">
        <f>AVERAGE('All Data'!K8,'All Data'!K16,'All Data'!K24,'All Data'!K32,'All Data'!K40,'All Data'!K48,'All Data'!K56)</f>
        <v>16.399999999999999</v>
      </c>
      <c r="G8">
        <f>AVERAGE('All Data'!L8,'All Data'!L16,'All Data'!L24,'All Data'!L32,'All Data'!L40,'All Data'!L48,'All Data'!L56)</f>
        <v>6.5171428571428578</v>
      </c>
      <c r="H8">
        <f>AVERAGE('All Data'!M8,'All Data'!M16,'All Data'!M24,'All Data'!M32,'All Data'!M40,'All Data'!M48,'All Data'!M56)</f>
        <v>8.8571428571428577</v>
      </c>
      <c r="I8">
        <f>AVERAGE('All Data'!N8,'All Data'!N16,'All Data'!N24,'All Data'!N32,'All Data'!N40,'All Data'!N48,'All Data'!N56)</f>
        <v>44.052857142857142</v>
      </c>
      <c r="J8">
        <f>AVERAGE('All Data'!O8,'All Data'!O16,'All Data'!O24,'All Data'!O32,'All Data'!O40,'All Data'!O48,'All Data'!O56)</f>
        <v>0.18067908428571425</v>
      </c>
      <c r="K8">
        <f>AVERAGE('All Data'!P8,'All Data'!P16,'All Data'!P24,'All Data'!P32,'All Data'!P40,'All Data'!P48,'All Data'!P56)</f>
        <v>1389.7513304006734</v>
      </c>
      <c r="L8">
        <f>AVERAGE('All Data'!Q8,'All Data'!Q16,'All Data'!Q24,'All Data'!Q32,'All Data'!Q40,'All Data'!Q48,'All Data'!Q56)</f>
        <v>1.757160428747143E-2</v>
      </c>
      <c r="M8">
        <f>AVERAGE('All Data'!R8,'All Data'!R16,'All Data'!R24,'All Data'!R32,'All Data'!R40,'All Data'!R48,'All Data'!R56)</f>
        <v>20.601909657142858</v>
      </c>
      <c r="N8">
        <f>AVERAGE('All Data'!S8,'All Data'!S16,'All Data'!S24,'All Data'!S32,'All Data'!S40,'All Data'!S48,'All Data'!S56)</f>
        <v>7118311.0586131737</v>
      </c>
      <c r="O8">
        <f>_xlfn.STDEV.S('All Data'!F8,'All Data'!F16,'All Data'!F24,'All Data'!F32,'All Data'!F40,'All Data'!F48,'All Data'!F56)</f>
        <v>7.9970232557108945E-2</v>
      </c>
      <c r="P8">
        <f>_xlfn.STDEV.S('All Data'!G8,'All Data'!G16,'All Data'!G24,'All Data'!G32,'All Data'!G40,'All Data'!G48,'All Data'!G56)</f>
        <v>3.9761191895520208E-2</v>
      </c>
      <c r="Q8">
        <f>_xlfn.STDEV.S('All Data'!H8,'All Data'!H16,'All Data'!H24,'All Data'!H32,'All Data'!H40,'All Data'!H48,'All Data'!H56)</f>
        <v>5.5933634144148439E-2</v>
      </c>
      <c r="R8">
        <f>_xlfn.STDEV.S('All Data'!I8,'All Data'!I16,'All Data'!I24,'All Data'!I32,'All Data'!I40,'All Data'!I48,'All Data'!I56)</f>
        <v>0.11968211864689531</v>
      </c>
      <c r="S8">
        <f>_xlfn.STDEV.S('All Data'!K8,'All Data'!K16,'All Data'!K24,'All Data'!K32,'All Data'!K40,'All Data'!K48,'All Data'!K56)</f>
        <v>1.2369316876852983</v>
      </c>
      <c r="T8">
        <f>_xlfn.STDEV.S('All Data'!L8,'All Data'!L16,'All Data'!L24,'All Data'!L32,'All Data'!L40,'All Data'!L48,'All Data'!L56)</f>
        <v>2.2886885410853083E-2</v>
      </c>
      <c r="U8">
        <f>_xlfn.STDEV.S('All Data'!M8,'All Data'!M16,'All Data'!M24,'All Data'!M32,'All Data'!M40,'All Data'!M48,'All Data'!M56)</f>
        <v>12.654756305154878</v>
      </c>
      <c r="V8">
        <f>_xlfn.STDEV.S('All Data'!N8,'All Data'!N16,'All Data'!N24,'All Data'!N32,'All Data'!N40,'All Data'!N48,'All Data'!N56)</f>
        <v>9.474134462288573</v>
      </c>
      <c r="W8">
        <f>_xlfn.STDEV.S('All Data'!O8,'All Data'!O16,'All Data'!O24,'All Data'!O32,'All Data'!O40,'All Data'!O48,'All Data'!O56)</f>
        <v>0.33880512544886876</v>
      </c>
      <c r="X8">
        <f>_xlfn.STDEV.S('All Data'!P8,'All Data'!P16,'All Data'!P24,'All Data'!P32,'All Data'!P40,'All Data'!P48,'All Data'!P56)</f>
        <v>60.328272649859166</v>
      </c>
      <c r="Y8">
        <f>_xlfn.STDEV.S('All Data'!Q8,'All Data'!Q16,'All Data'!Q24,'All Data'!Q32,'All Data'!Q40,'All Data'!Q48,'All Data'!Q56)</f>
        <v>2.4128986372973886E-2</v>
      </c>
      <c r="Z8">
        <f>_xlfn.STDEV.S('All Data'!R8,'All Data'!R16,'All Data'!R24,'All Data'!R32,'All Data'!R40,'All Data'!R48,'All Data'!R56)</f>
        <v>8.8905777028774366</v>
      </c>
      <c r="AA8">
        <f>_xlfn.STDEV.S('All Data'!S8,'All Data'!S16,'All Data'!S24,'All Data'!S32,'All Data'!S40,'All Data'!S48,'All Data'!S56)</f>
        <v>1320567.2572864087</v>
      </c>
    </row>
    <row r="9" spans="1:27" x14ac:dyDescent="0.25">
      <c r="A9">
        <f>AVERAGE('All Data'!E9,'All Data'!E17,'All Data'!E25,'All Data'!E33,'All Data'!E41,'All Data'!E49,'All Data'!E57)</f>
        <v>8.0028571428571418</v>
      </c>
      <c r="B9">
        <f>AVERAGE('All Data'!F9,'All Data'!F17,'All Data'!F25,'All Data'!F33,'All Data'!F41,'All Data'!F49,'All Data'!F57)</f>
        <v>12.632857142857144</v>
      </c>
      <c r="C9">
        <f>AVERAGE('All Data'!G9,'All Data'!G17,'All Data'!G25,'All Data'!G33,'All Data'!G41,'All Data'!G49,'All Data'!G57)</f>
        <v>16.318571428571431</v>
      </c>
      <c r="D9">
        <f>AVERAGE('All Data'!H9,'All Data'!H17,'All Data'!H25,'All Data'!H33,'All Data'!H41,'All Data'!H49,'All Data'!H57)</f>
        <v>9.5128571428571433</v>
      </c>
      <c r="E9">
        <f>AVERAGE('All Data'!I9,'All Data'!I17,'All Data'!I25,'All Data'!I33,'All Data'!I41,'All Data'!I49,'All Data'!I57)</f>
        <v>0</v>
      </c>
      <c r="F9">
        <f>AVERAGE('All Data'!K9,'All Data'!K17,'All Data'!K25,'All Data'!K33,'All Data'!K41,'All Data'!K49,'All Data'!K57)</f>
        <v>0</v>
      </c>
      <c r="G9">
        <f>AVERAGE('All Data'!L9,'All Data'!L17,'All Data'!L25,'All Data'!L33,'All Data'!L41,'All Data'!L49,'All Data'!L57)</f>
        <v>6.5471428571428572</v>
      </c>
      <c r="H9">
        <f>AVERAGE('All Data'!M9,'All Data'!M17,'All Data'!M25,'All Data'!M33,'All Data'!M41,'All Data'!M49,'All Data'!M57)</f>
        <v>0</v>
      </c>
      <c r="I9">
        <f>AVERAGE('All Data'!N9,'All Data'!N17,'All Data'!N25,'All Data'!N33,'All Data'!N41,'All Data'!N49,'All Data'!N57)</f>
        <v>9.007142857142858</v>
      </c>
      <c r="J9">
        <f>AVERAGE('All Data'!O9,'All Data'!O17,'All Data'!O25,'All Data'!O33,'All Data'!O41,'All Data'!O49,'All Data'!O57)</f>
        <v>8.9673514285714281E-2</v>
      </c>
      <c r="K9">
        <f>AVERAGE('All Data'!P9,'All Data'!P17,'All Data'!P25,'All Data'!P33,'All Data'!P41,'All Data'!P49,'All Data'!P57)</f>
        <v>1602.2377785774443</v>
      </c>
      <c r="L9">
        <f>AVERAGE('All Data'!Q9,'All Data'!Q17,'All Data'!Q25,'All Data'!Q33,'All Data'!Q41,'All Data'!Q49,'All Data'!Q57)</f>
        <v>7.7315058864874248E-3</v>
      </c>
      <c r="M9">
        <f>AVERAGE('All Data'!R9,'All Data'!R17,'All Data'!R25,'All Data'!R33,'All Data'!R41,'All Data'!R49,'All Data'!R57)</f>
        <v>34.03735978571428</v>
      </c>
      <c r="N9">
        <f>AVERAGE('All Data'!S9,'All Data'!S17,'All Data'!S25,'All Data'!S33,'All Data'!S41,'All Data'!S49,'All Data'!S57)</f>
        <v>6213128.9339002836</v>
      </c>
      <c r="O9">
        <f>_xlfn.STDEV.S('All Data'!F9,'All Data'!F17,'All Data'!F25,'All Data'!F33,'All Data'!F41,'All Data'!F49,'All Data'!F57)</f>
        <v>5.4989176424179102E-2</v>
      </c>
      <c r="P9">
        <f>_xlfn.STDEV.S('All Data'!G9,'All Data'!G17,'All Data'!G25,'All Data'!G33,'All Data'!G41,'All Data'!G49,'All Data'!G57)</f>
        <v>0.22199313588701874</v>
      </c>
      <c r="Q9">
        <f>_xlfn.STDEV.S('All Data'!H9,'All Data'!H17,'All Data'!H25,'All Data'!H33,'All Data'!H41,'All Data'!H49,'All Data'!H57)</f>
        <v>0.11025943432261411</v>
      </c>
      <c r="R9">
        <f>_xlfn.STDEV.S('All Data'!I9,'All Data'!I17,'All Data'!I25,'All Data'!I33,'All Data'!I41,'All Data'!I49,'All Data'!I57)</f>
        <v>0</v>
      </c>
      <c r="S9">
        <f>_xlfn.STDEV.S('All Data'!K9,'All Data'!K17,'All Data'!K25,'All Data'!K33,'All Data'!K41,'All Data'!K49,'All Data'!K57)</f>
        <v>0</v>
      </c>
      <c r="T9">
        <f>_xlfn.STDEV.S('All Data'!L9,'All Data'!L17,'All Data'!L25,'All Data'!L33,'All Data'!L41,'All Data'!L49,'All Data'!L57)</f>
        <v>3.1471831698777708E-2</v>
      </c>
      <c r="U9">
        <f>_xlfn.STDEV.S('All Data'!M9,'All Data'!M17,'All Data'!M25,'All Data'!M33,'All Data'!M41,'All Data'!M49,'All Data'!M57)</f>
        <v>0</v>
      </c>
      <c r="V9">
        <f>_xlfn.STDEV.S('All Data'!N9,'All Data'!N17,'All Data'!N25,'All Data'!N33,'All Data'!N41,'All Data'!N49,'All Data'!N57)</f>
        <v>1.4463599630994757</v>
      </c>
      <c r="W9">
        <f>_xlfn.STDEV.S('All Data'!O9,'All Data'!O17,'All Data'!O25,'All Data'!O33,'All Data'!O41,'All Data'!O49,'All Data'!O57)</f>
        <v>8.0856533179489959E-2</v>
      </c>
      <c r="X9">
        <f>_xlfn.STDEV.S('All Data'!P9,'All Data'!P17,'All Data'!P25,'All Data'!P33,'All Data'!P41,'All Data'!P49,'All Data'!P57)</f>
        <v>25.839030815149574</v>
      </c>
      <c r="Y9">
        <f>_xlfn.STDEV.S('All Data'!Q9,'All Data'!Q17,'All Data'!Q25,'All Data'!Q33,'All Data'!Q41,'All Data'!Q49,'All Data'!Q57)</f>
        <v>6.9021222871513644E-3</v>
      </c>
      <c r="Z9">
        <f>_xlfn.STDEV.S('All Data'!R9,'All Data'!R17,'All Data'!R25,'All Data'!R33,'All Data'!R41,'All Data'!R49,'All Data'!R57)</f>
        <v>8.5217341364445751</v>
      </c>
      <c r="AA9">
        <f>_xlfn.STDEV.S('All Data'!S9,'All Data'!S17,'All Data'!S25,'All Data'!S33,'All Data'!S41,'All Data'!S49,'All Data'!S57)</f>
        <v>970586.359999454</v>
      </c>
    </row>
    <row r="10" spans="1:27" x14ac:dyDescent="0.25">
      <c r="A10">
        <f>AVERAGE('All Data'!E10,'All Data'!E18,'All Data'!E26,'All Data'!E34,'All Data'!E42,'All Data'!E50,'All Data'!E58)</f>
        <v>9.9928571428571438</v>
      </c>
      <c r="B10">
        <f>AVERAGE('All Data'!F10,'All Data'!F18,'All Data'!F26,'All Data'!F34,'All Data'!F42,'All Data'!F50,'All Data'!F58)</f>
        <v>12.094285714285714</v>
      </c>
      <c r="C10">
        <f>AVERAGE('All Data'!G10,'All Data'!G18,'All Data'!G26,'All Data'!G34,'All Data'!G42,'All Data'!G50,'All Data'!G58)</f>
        <v>28.872857142857139</v>
      </c>
      <c r="D10">
        <f>AVERAGE('All Data'!H10,'All Data'!H18,'All Data'!H26,'All Data'!H34,'All Data'!H42,'All Data'!H50,'All Data'!H58)</f>
        <v>17.804285714285715</v>
      </c>
      <c r="E10">
        <f>AVERAGE('All Data'!I10,'All Data'!I18,'All Data'!I26,'All Data'!I34,'All Data'!I42,'All Data'!I50,'All Data'!I58)</f>
        <v>0</v>
      </c>
      <c r="F10">
        <f>AVERAGE('All Data'!K10,'All Data'!K18,'All Data'!K26,'All Data'!K34,'All Data'!K42,'All Data'!K50,'All Data'!K58)</f>
        <v>0</v>
      </c>
      <c r="G10">
        <f>AVERAGE('All Data'!L10,'All Data'!L18,'All Data'!L26,'All Data'!L34,'All Data'!L42,'All Data'!L50,'All Data'!L58)</f>
        <v>6.8985714285714295</v>
      </c>
      <c r="H10">
        <f>AVERAGE('All Data'!M10,'All Data'!M18,'All Data'!M26,'All Data'!M34,'All Data'!M42,'All Data'!M50,'All Data'!M58)</f>
        <v>0</v>
      </c>
      <c r="I10">
        <f>AVERAGE('All Data'!N10,'All Data'!N18,'All Data'!N26,'All Data'!N34,'All Data'!N42,'All Data'!N50,'All Data'!N58)</f>
        <v>4.8371428571428572</v>
      </c>
      <c r="J10">
        <f>AVERAGE('All Data'!O10,'All Data'!O18,'All Data'!O26,'All Data'!O34,'All Data'!O42,'All Data'!O50,'All Data'!O58)</f>
        <v>12.551322857142855</v>
      </c>
      <c r="K10">
        <f>AVERAGE('All Data'!P10,'All Data'!P18,'All Data'!P26,'All Data'!P34,'All Data'!P42,'All Data'!P50,'All Data'!P58)</f>
        <v>12077.384026248206</v>
      </c>
      <c r="L10">
        <f>AVERAGE('All Data'!Q10,'All Data'!Q18,'All Data'!Q26,'All Data'!Q34,'All Data'!Q42,'All Data'!Q50,'All Data'!Q58)</f>
        <v>4.5929537866807237</v>
      </c>
      <c r="M10">
        <f>AVERAGE('All Data'!R10,'All Data'!R18,'All Data'!R26,'All Data'!R34,'All Data'!R42,'All Data'!R50,'All Data'!R58)</f>
        <v>1126.9441005714284</v>
      </c>
      <c r="N10">
        <f>AVERAGE('All Data'!S10,'All Data'!S18,'All Data'!S26,'All Data'!S34,'All Data'!S42,'All Data'!S50,'All Data'!S58)</f>
        <v>15357059.864421129</v>
      </c>
      <c r="O10">
        <f>_xlfn.STDEV.S('All Data'!F10,'All Data'!F18,'All Data'!F26,'All Data'!F34,'All Data'!F42,'All Data'!F50,'All Data'!F58)</f>
        <v>5.7113087483559526E-2</v>
      </c>
      <c r="P10">
        <f>_xlfn.STDEV.S('All Data'!G10,'All Data'!G18,'All Data'!G26,'All Data'!G34,'All Data'!G42,'All Data'!G50,'All Data'!G58)</f>
        <v>0.16948100048031761</v>
      </c>
      <c r="Q10">
        <f>_xlfn.STDEV.S('All Data'!H10,'All Data'!H18,'All Data'!H26,'All Data'!H34,'All Data'!H42,'All Data'!H50,'All Data'!H58)</f>
        <v>0.11674147261608163</v>
      </c>
      <c r="R10">
        <f>_xlfn.STDEV.S('All Data'!I10,'All Data'!I18,'All Data'!I26,'All Data'!I34,'All Data'!I42,'All Data'!I50,'All Data'!I58)</f>
        <v>0</v>
      </c>
      <c r="S10">
        <f>_xlfn.STDEV.S('All Data'!K10,'All Data'!K18,'All Data'!K26,'All Data'!K34,'All Data'!K42,'All Data'!K50,'All Data'!K58)</f>
        <v>0</v>
      </c>
      <c r="T10">
        <f>_xlfn.STDEV.S('All Data'!L10,'All Data'!L18,'All Data'!L26,'All Data'!L34,'All Data'!L42,'All Data'!L50,'All Data'!L58)</f>
        <v>3.7606990231680418E-2</v>
      </c>
      <c r="U10">
        <f>_xlfn.STDEV.S('All Data'!M10,'All Data'!M18,'All Data'!M26,'All Data'!M34,'All Data'!M42,'All Data'!M50,'All Data'!M58)</f>
        <v>0</v>
      </c>
      <c r="V10">
        <f>_xlfn.STDEV.S('All Data'!N10,'All Data'!N18,'All Data'!N26,'All Data'!N34,'All Data'!N42,'All Data'!N50,'All Data'!N58)</f>
        <v>0.25077973640323536</v>
      </c>
      <c r="W10">
        <f>_xlfn.STDEV.S('All Data'!O10,'All Data'!O18,'All Data'!O26,'All Data'!O34,'All Data'!O42,'All Data'!O50,'All Data'!O58)</f>
        <v>4.2646192555616471</v>
      </c>
      <c r="X10">
        <f>_xlfn.STDEV.S('All Data'!P10,'All Data'!P18,'All Data'!P26,'All Data'!P34,'All Data'!P42,'All Data'!P50,'All Data'!P58)</f>
        <v>1624.0993065095913</v>
      </c>
      <c r="Y10">
        <f>_xlfn.STDEV.S('All Data'!Q10,'All Data'!Q18,'All Data'!Q26,'All Data'!Q34,'All Data'!Q42,'All Data'!Q50,'All Data'!Q58)</f>
        <v>0.81594378348065244</v>
      </c>
      <c r="Z10">
        <f>_xlfn.STDEV.S('All Data'!R10,'All Data'!R18,'All Data'!R26,'All Data'!R34,'All Data'!R42,'All Data'!R50,'All Data'!R58)</f>
        <v>410.98078242642225</v>
      </c>
      <c r="AA10">
        <f>_xlfn.STDEV.S('All Data'!S10,'All Data'!S18,'All Data'!S26,'All Data'!S34,'All Data'!S42,'All Data'!S50,'All Data'!S58)</f>
        <v>3568955.6310565257</v>
      </c>
    </row>
    <row r="11" spans="1:27" x14ac:dyDescent="0.25">
      <c r="A11">
        <f>AVERAGE('All Data'!E11,'All Data'!E19,'All Data'!E27,'All Data'!E35,'All Data'!E43,'All Data'!E51,'All Data'!E59)</f>
        <v>12.002857142857142</v>
      </c>
      <c r="B11">
        <f>AVERAGE('All Data'!F11,'All Data'!F19,'All Data'!F27,'All Data'!F35,'All Data'!F43,'All Data'!F51,'All Data'!F59)</f>
        <v>12.450000000000001</v>
      </c>
      <c r="C11">
        <f>AVERAGE('All Data'!G11,'All Data'!G19,'All Data'!G27,'All Data'!G35,'All Data'!G43,'All Data'!G51,'All Data'!G59)</f>
        <v>29.427142857142858</v>
      </c>
      <c r="D11">
        <f>AVERAGE('All Data'!H11,'All Data'!H19,'All Data'!H27,'All Data'!H35,'All Data'!H43,'All Data'!H51,'All Data'!H59)</f>
        <v>18.167142857142856</v>
      </c>
      <c r="E11">
        <f>AVERAGE('All Data'!I11,'All Data'!I19,'All Data'!I27,'All Data'!I35,'All Data'!I43,'All Data'!I51,'All Data'!I59)</f>
        <v>0</v>
      </c>
      <c r="F11">
        <f>AVERAGE('All Data'!K11,'All Data'!K19,'All Data'!K27,'All Data'!K35,'All Data'!K43,'All Data'!K51,'All Data'!K59)</f>
        <v>0</v>
      </c>
      <c r="G11">
        <f>AVERAGE('All Data'!L11,'All Data'!L19,'All Data'!L27,'All Data'!L35,'All Data'!L43,'All Data'!L51,'All Data'!L59)</f>
        <v>6.9214285714285708</v>
      </c>
      <c r="H11">
        <f>AVERAGE('All Data'!M11,'All Data'!M19,'All Data'!M27,'All Data'!M35,'All Data'!M43,'All Data'!M51,'All Data'!M59)</f>
        <v>0</v>
      </c>
      <c r="I11">
        <f>AVERAGE('All Data'!N11,'All Data'!N19,'All Data'!N27,'All Data'!N35,'All Data'!N43,'All Data'!N51,'All Data'!N59)</f>
        <v>5.2928571428571436</v>
      </c>
      <c r="J11">
        <f>AVERAGE('All Data'!O11,'All Data'!O19,'All Data'!O27,'All Data'!O35,'All Data'!O43,'All Data'!O51,'All Data'!O59)</f>
        <v>16.604634999999998</v>
      </c>
      <c r="K11">
        <f>AVERAGE('All Data'!P11,'All Data'!P19,'All Data'!P27,'All Data'!P35,'All Data'!P43,'All Data'!P51,'All Data'!P59)</f>
        <v>16254.932825885695</v>
      </c>
      <c r="L11">
        <f>AVERAGE('All Data'!Q11,'All Data'!Q19,'All Data'!Q27,'All Data'!Q35,'All Data'!Q43,'All Data'!Q51,'All Data'!Q59)</f>
        <v>6.2439817255315413</v>
      </c>
      <c r="M11">
        <f>AVERAGE('All Data'!R11,'All Data'!R19,'All Data'!R27,'All Data'!R35,'All Data'!R43,'All Data'!R51,'All Data'!R59)</f>
        <v>1409.2874994285714</v>
      </c>
      <c r="N11">
        <f>AVERAGE('All Data'!S11,'All Data'!S19,'All Data'!S27,'All Data'!S35,'All Data'!S43,'All Data'!S51,'All Data'!S59)</f>
        <v>17538386.995414671</v>
      </c>
      <c r="O11">
        <f>_xlfn.STDEV.S('All Data'!F11,'All Data'!F19,'All Data'!F27,'All Data'!F35,'All Data'!F43,'All Data'!F51,'All Data'!F59)</f>
        <v>1.6329931618554897E-2</v>
      </c>
      <c r="P11">
        <f>_xlfn.STDEV.S('All Data'!G11,'All Data'!G19,'All Data'!G27,'All Data'!G35,'All Data'!G43,'All Data'!G51,'All Data'!G59)</f>
        <v>2.138089935299468E-2</v>
      </c>
      <c r="Q11">
        <f>_xlfn.STDEV.S('All Data'!H11,'All Data'!H19,'All Data'!H27,'All Data'!H35,'All Data'!H43,'All Data'!H51,'All Data'!H59)</f>
        <v>1.3801311186848263E-2</v>
      </c>
      <c r="R11">
        <f>_xlfn.STDEV.S('All Data'!I11,'All Data'!I19,'All Data'!I27,'All Data'!I35,'All Data'!I43,'All Data'!I51,'All Data'!I59)</f>
        <v>0</v>
      </c>
      <c r="S11">
        <f>_xlfn.STDEV.S('All Data'!K11,'All Data'!K19,'All Data'!K27,'All Data'!K35,'All Data'!K43,'All Data'!K51,'All Data'!K59)</f>
        <v>0</v>
      </c>
      <c r="T11">
        <f>_xlfn.STDEV.S('All Data'!L11,'All Data'!L19,'All Data'!L27,'All Data'!L35,'All Data'!L43,'All Data'!L51,'All Data'!L59)</f>
        <v>2.6726124191242463E-2</v>
      </c>
      <c r="U11">
        <f>_xlfn.STDEV.S('All Data'!M11,'All Data'!M19,'All Data'!M27,'All Data'!M35,'All Data'!M43,'All Data'!M51,'All Data'!M59)</f>
        <v>0</v>
      </c>
      <c r="V11">
        <f>_xlfn.STDEV.S('All Data'!N11,'All Data'!N19,'All Data'!N27,'All Data'!N35,'All Data'!N43,'All Data'!N51,'All Data'!N59)</f>
        <v>0.10765907388825231</v>
      </c>
      <c r="W11">
        <f>_xlfn.STDEV.S('All Data'!O11,'All Data'!O19,'All Data'!O27,'All Data'!O35,'All Data'!O43,'All Data'!O51,'All Data'!O59)</f>
        <v>3.1773776318818814</v>
      </c>
      <c r="X11">
        <f>_xlfn.STDEV.S('All Data'!P11,'All Data'!P19,'All Data'!P27,'All Data'!P35,'All Data'!P43,'All Data'!P51,'All Data'!P59)</f>
        <v>225.88333844423181</v>
      </c>
      <c r="Y11">
        <f>_xlfn.STDEV.S('All Data'!Q11,'All Data'!Q19,'All Data'!Q27,'All Data'!Q35,'All Data'!Q43,'All Data'!Q51,'All Data'!Q59)</f>
        <v>0.69508145578044078</v>
      </c>
      <c r="Z11">
        <f>_xlfn.STDEV.S('All Data'!R11,'All Data'!R19,'All Data'!R27,'All Data'!R35,'All Data'!R43,'All Data'!R51,'All Data'!R59)</f>
        <v>214.23449480407297</v>
      </c>
      <c r="AA11">
        <f>_xlfn.STDEV.S('All Data'!S11,'All Data'!S19,'All Data'!S27,'All Data'!S35,'All Data'!S43,'All Data'!S51,'All Data'!S59)</f>
        <v>4316428.2662072927</v>
      </c>
    </row>
  </sheetData>
  <mergeCells count="2">
    <mergeCell ref="O2:AA2"/>
    <mergeCell ref="A2:N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7"/>
  <sheetViews>
    <sheetView workbookViewId="0">
      <selection sqref="A1:X57"/>
    </sheetView>
  </sheetViews>
  <sheetFormatPr defaultRowHeight="15" x14ac:dyDescent="0.25"/>
  <sheetData>
    <row r="1" spans="1:24" x14ac:dyDescent="0.25">
      <c r="A1" t="s">
        <v>53</v>
      </c>
      <c r="B1" t="s">
        <v>54</v>
      </c>
      <c r="C1" t="s">
        <v>74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13</v>
      </c>
      <c r="J1" t="s">
        <v>60</v>
      </c>
      <c r="K1" t="s">
        <v>75</v>
      </c>
      <c r="L1" t="s">
        <v>61</v>
      </c>
      <c r="M1" t="s">
        <v>62</v>
      </c>
      <c r="N1" t="s">
        <v>77</v>
      </c>
      <c r="O1" t="s">
        <v>64</v>
      </c>
      <c r="P1" t="s">
        <v>65</v>
      </c>
      <c r="Q1" t="s">
        <v>66</v>
      </c>
      <c r="R1" t="s">
        <v>67</v>
      </c>
      <c r="S1" t="s">
        <v>68</v>
      </c>
      <c r="T1" t="s">
        <v>69</v>
      </c>
      <c r="U1" t="s">
        <v>70</v>
      </c>
      <c r="V1" t="s">
        <v>76</v>
      </c>
      <c r="W1" t="s">
        <v>72</v>
      </c>
      <c r="X1" t="s">
        <v>73</v>
      </c>
    </row>
    <row r="2" spans="1:24" x14ac:dyDescent="0.25">
      <c r="A2">
        <v>0.28125</v>
      </c>
      <c r="B2">
        <v>0.5</v>
      </c>
      <c r="C2">
        <v>24.06</v>
      </c>
      <c r="D2">
        <v>6.14</v>
      </c>
      <c r="E2">
        <v>3.4</v>
      </c>
      <c r="F2">
        <v>9.3000000000000007</v>
      </c>
      <c r="G2">
        <f>F2/32*1000</f>
        <v>290.625</v>
      </c>
      <c r="H2">
        <v>112.37</v>
      </c>
      <c r="I2">
        <v>7.47</v>
      </c>
      <c r="J2">
        <v>350</v>
      </c>
      <c r="K2">
        <v>5.08</v>
      </c>
      <c r="L2">
        <v>1.937759E-2</v>
      </c>
      <c r="M2">
        <v>668.12635499461396</v>
      </c>
      <c r="N2">
        <f>'All Data'!Q4*1000</f>
        <v>0</v>
      </c>
      <c r="O2">
        <v>0.64461669999999982</v>
      </c>
      <c r="P2">
        <v>2698904.7619047617</v>
      </c>
      <c r="Q2">
        <v>46.972054831416933</v>
      </c>
      <c r="R2">
        <v>88.129646871320347</v>
      </c>
      <c r="S2">
        <v>10.836448510438657</v>
      </c>
      <c r="T2">
        <v>8.1327057279352921</v>
      </c>
      <c r="U2">
        <v>58.108111007999995</v>
      </c>
      <c r="V2">
        <f>'All Data'!Y4*1000</f>
        <v>2573.6095975000003</v>
      </c>
      <c r="W2">
        <v>256.35205827312353</v>
      </c>
      <c r="X2">
        <v>89.930158892752758</v>
      </c>
    </row>
    <row r="3" spans="1:24" x14ac:dyDescent="0.25">
      <c r="A3">
        <v>0.30694444444088731</v>
      </c>
      <c r="B3">
        <v>2</v>
      </c>
      <c r="C3">
        <v>24.07</v>
      </c>
      <c r="D3">
        <v>6.1529999999999996</v>
      </c>
      <c r="E3">
        <v>3.4</v>
      </c>
      <c r="F3">
        <v>9.36</v>
      </c>
      <c r="G3">
        <f t="shared" ref="G3:G57" si="0">F3/32*1000</f>
        <v>292.5</v>
      </c>
      <c r="H3">
        <v>113</v>
      </c>
      <c r="I3">
        <v>7.47</v>
      </c>
      <c r="J3">
        <v>317</v>
      </c>
      <c r="K3">
        <v>3.98</v>
      </c>
      <c r="L3">
        <v>0.15501349999999997</v>
      </c>
      <c r="M3">
        <v>667.07662872377796</v>
      </c>
      <c r="N3">
        <f>'All Data'!Q5*1000</f>
        <v>3.0750307503074201</v>
      </c>
      <c r="O3">
        <v>2.4292851999999998</v>
      </c>
      <c r="P3">
        <v>3681585.29228243</v>
      </c>
      <c r="Q3">
        <v>39.362790964590445</v>
      </c>
      <c r="R3">
        <v>82.601113338414152</v>
      </c>
      <c r="S3">
        <v>10.02336018803785</v>
      </c>
      <c r="T3">
        <v>8.2408605286870333</v>
      </c>
      <c r="U3">
        <v>60.012586580999979</v>
      </c>
      <c r="V3">
        <f>'All Data'!Y5*1000</f>
        <v>2604.4804670000003</v>
      </c>
      <c r="W3">
        <v>258.14058653698851</v>
      </c>
      <c r="X3">
        <v>111.67530569796479</v>
      </c>
    </row>
    <row r="4" spans="1:24" x14ac:dyDescent="0.25">
      <c r="A4">
        <v>0.32638888889050577</v>
      </c>
      <c r="B4">
        <v>3</v>
      </c>
      <c r="C4">
        <v>22.13</v>
      </c>
      <c r="D4">
        <v>8.7129999999999992</v>
      </c>
      <c r="E4">
        <v>5</v>
      </c>
      <c r="F4">
        <v>16.05</v>
      </c>
      <c r="G4">
        <f t="shared" si="0"/>
        <v>501.5625</v>
      </c>
      <c r="H4">
        <v>189.09</v>
      </c>
      <c r="I4">
        <v>7.72</v>
      </c>
      <c r="J4">
        <v>228</v>
      </c>
      <c r="K4">
        <v>35.17</v>
      </c>
      <c r="L4">
        <v>3.9052790000000004E-2</v>
      </c>
      <c r="M4">
        <v>768.92908863951857</v>
      </c>
      <c r="N4">
        <f>'All Data'!Q6*1000</f>
        <v>65.805658056580484</v>
      </c>
      <c r="O4">
        <v>4.0739796999999998</v>
      </c>
      <c r="P4">
        <v>3430475.3746635518</v>
      </c>
      <c r="Q4">
        <v>44.144038510677134</v>
      </c>
      <c r="R4">
        <v>265.12768220040721</v>
      </c>
      <c r="S4">
        <v>25.611547797529809</v>
      </c>
      <c r="T4">
        <v>10.351880499232394</v>
      </c>
      <c r="U4">
        <v>91.345152506999995</v>
      </c>
      <c r="V4">
        <f>'All Data'!Y6*1000</f>
        <v>4336.9456620000001</v>
      </c>
      <c r="W4">
        <v>239.03790230696825</v>
      </c>
      <c r="X4">
        <v>58.712489818367153</v>
      </c>
    </row>
    <row r="5" spans="1:24" x14ac:dyDescent="0.25">
      <c r="A5">
        <v>0.34027777778101154</v>
      </c>
      <c r="B5">
        <v>4</v>
      </c>
      <c r="C5">
        <v>18.73</v>
      </c>
      <c r="D5">
        <v>11.95</v>
      </c>
      <c r="E5">
        <v>6.85</v>
      </c>
      <c r="F5">
        <v>14.58</v>
      </c>
      <c r="G5">
        <f t="shared" si="0"/>
        <v>455.625</v>
      </c>
      <c r="H5">
        <v>162.1</v>
      </c>
      <c r="I5">
        <v>6.99</v>
      </c>
      <c r="J5">
        <v>102</v>
      </c>
      <c r="K5">
        <v>38.9</v>
      </c>
      <c r="L5">
        <v>2.7616580000000002E-2</v>
      </c>
      <c r="M5">
        <v>957.12784380089226</v>
      </c>
      <c r="N5">
        <f>'All Data'!Q7*1000</f>
        <v>0</v>
      </c>
      <c r="O5">
        <v>11.4366121</v>
      </c>
      <c r="P5">
        <v>3179365.4570446736</v>
      </c>
      <c r="Q5">
        <v>16.704492973170286</v>
      </c>
      <c r="R5">
        <v>241.29942885688124</v>
      </c>
      <c r="S5">
        <v>24.687959353656506</v>
      </c>
      <c r="T5">
        <v>9.7739722186128208</v>
      </c>
      <c r="U5">
        <v>113.02251897599999</v>
      </c>
      <c r="V5">
        <f>'All Data'!Y7*1000</f>
        <v>5444.2343890000002</v>
      </c>
      <c r="W5">
        <v>234.55906682266766</v>
      </c>
      <c r="X5">
        <v>45.167091524662901</v>
      </c>
    </row>
    <row r="6" spans="1:24" x14ac:dyDescent="0.25">
      <c r="A6">
        <v>0.35416666666424135</v>
      </c>
      <c r="B6">
        <v>6</v>
      </c>
      <c r="C6">
        <v>15.24</v>
      </c>
      <c r="D6">
        <v>14.9</v>
      </c>
      <c r="E6">
        <v>8.65</v>
      </c>
      <c r="F6">
        <v>1.74</v>
      </c>
      <c r="G6">
        <f t="shared" si="0"/>
        <v>54.375</v>
      </c>
      <c r="H6">
        <v>17.8</v>
      </c>
      <c r="I6">
        <v>6.48</v>
      </c>
      <c r="J6">
        <v>15</v>
      </c>
      <c r="K6">
        <v>40.770000000000003</v>
      </c>
      <c r="L6">
        <v>7.2623599999999996E-2</v>
      </c>
      <c r="M6">
        <v>1408.1879375779549</v>
      </c>
      <c r="N6">
        <f>'All Data'!Q8*1000</f>
        <v>27.060270602705991</v>
      </c>
      <c r="O6">
        <v>15.341886699999998</v>
      </c>
      <c r="P6">
        <v>4780684.4148550723</v>
      </c>
      <c r="Q6">
        <v>6.3230449173070511</v>
      </c>
      <c r="R6">
        <v>158.49439280659396</v>
      </c>
      <c r="S6">
        <v>20.126329406725208</v>
      </c>
      <c r="T6">
        <v>7.8749775780591724</v>
      </c>
      <c r="U6">
        <v>136.22049668400001</v>
      </c>
      <c r="V6">
        <f>'All Data'!Y8*1000</f>
        <v>6757.7096679999995</v>
      </c>
      <c r="W6">
        <v>189.19958530716698</v>
      </c>
      <c r="X6">
        <v>59.653571021004936</v>
      </c>
    </row>
    <row r="7" spans="1:24" x14ac:dyDescent="0.25">
      <c r="A7">
        <v>0.37152777778101154</v>
      </c>
      <c r="B7">
        <v>8</v>
      </c>
      <c r="C7">
        <v>12.67</v>
      </c>
      <c r="D7">
        <v>15.97</v>
      </c>
      <c r="E7">
        <v>9.31</v>
      </c>
      <c r="F7">
        <v>0</v>
      </c>
      <c r="G7">
        <f t="shared" si="0"/>
        <v>0</v>
      </c>
      <c r="H7">
        <v>0</v>
      </c>
      <c r="I7">
        <v>6.49</v>
      </c>
      <c r="J7">
        <v>0</v>
      </c>
      <c r="K7">
        <v>11.4</v>
      </c>
      <c r="L7">
        <v>3.3847059999999998E-2</v>
      </c>
      <c r="M7">
        <v>1616.9327735095451</v>
      </c>
      <c r="N7">
        <f>'All Data'!Q9*1000</f>
        <v>0</v>
      </c>
      <c r="O7">
        <v>34.787220500000004</v>
      </c>
      <c r="P7">
        <v>7006062.8217821782</v>
      </c>
      <c r="Q7">
        <v>0.25274773586391558</v>
      </c>
      <c r="R7">
        <v>104.25867704604114</v>
      </c>
      <c r="S7">
        <v>11.456517217581686</v>
      </c>
      <c r="T7">
        <v>9.1003814742268361</v>
      </c>
      <c r="U7">
        <v>147.69575643599998</v>
      </c>
      <c r="V7">
        <f>'All Data'!Y9*1000</f>
        <v>7325.2399800000003</v>
      </c>
      <c r="W7">
        <v>185.21672824898022</v>
      </c>
      <c r="X7">
        <v>74.456315511676038</v>
      </c>
    </row>
    <row r="8" spans="1:24" x14ac:dyDescent="0.25">
      <c r="A8">
        <v>0.38541666666424135</v>
      </c>
      <c r="B8">
        <v>10</v>
      </c>
      <c r="C8">
        <v>12.06</v>
      </c>
      <c r="D8">
        <v>28.83</v>
      </c>
      <c r="E8">
        <v>17.71</v>
      </c>
      <c r="F8">
        <v>0</v>
      </c>
      <c r="G8">
        <f t="shared" si="0"/>
        <v>0</v>
      </c>
      <c r="H8">
        <v>0</v>
      </c>
      <c r="I8">
        <v>6.88</v>
      </c>
      <c r="J8">
        <v>0</v>
      </c>
      <c r="K8">
        <v>4.9800000000000004</v>
      </c>
      <c r="L8">
        <v>17.181314999999998</v>
      </c>
      <c r="M8">
        <v>12869.9997057732</v>
      </c>
      <c r="N8">
        <f>'All Data'!Q10*1000</f>
        <v>4017.8351783517828</v>
      </c>
      <c r="O8">
        <v>1748.2014559999998</v>
      </c>
      <c r="P8">
        <v>16851075.755208336</v>
      </c>
      <c r="Q8">
        <v>0</v>
      </c>
      <c r="R8">
        <v>177.43228623761553</v>
      </c>
      <c r="S8">
        <v>24.908692082530159</v>
      </c>
      <c r="T8">
        <v>7.123308026359946</v>
      </c>
      <c r="U8">
        <v>262.75405569150001</v>
      </c>
      <c r="V8">
        <f>'All Data'!Y10*1000</f>
        <v>8357.8153934999991</v>
      </c>
      <c r="W8">
        <v>491.07009101917168</v>
      </c>
      <c r="X8">
        <v>1496.1985992868581</v>
      </c>
    </row>
    <row r="9" spans="1:24" x14ac:dyDescent="0.25">
      <c r="A9">
        <v>0.40277777778101154</v>
      </c>
      <c r="B9">
        <v>12</v>
      </c>
      <c r="C9">
        <v>12.45</v>
      </c>
      <c r="D9">
        <v>29.4</v>
      </c>
      <c r="E9">
        <v>18.149999999999999</v>
      </c>
      <c r="F9">
        <v>0</v>
      </c>
      <c r="G9">
        <f t="shared" si="0"/>
        <v>0</v>
      </c>
      <c r="H9">
        <v>0</v>
      </c>
      <c r="I9">
        <v>6.9</v>
      </c>
      <c r="J9">
        <v>0</v>
      </c>
      <c r="K9">
        <v>5.24</v>
      </c>
      <c r="L9">
        <v>20.296555000000001</v>
      </c>
      <c r="M9">
        <v>16379.499579379699</v>
      </c>
      <c r="N9">
        <f>'All Data'!Q11*1000</f>
        <v>5988.3148831488315</v>
      </c>
      <c r="O9">
        <v>1279.704416</v>
      </c>
      <c r="P9">
        <v>16380163.603603603</v>
      </c>
      <c r="Q9">
        <v>1.0538945817150098</v>
      </c>
      <c r="R9">
        <v>195.1783132903366</v>
      </c>
      <c r="S9">
        <v>28.58711142767487</v>
      </c>
      <c r="T9">
        <v>6.8274933542738641</v>
      </c>
      <c r="U9">
        <v>282.32188367999993</v>
      </c>
      <c r="V9">
        <f>'All Data'!Y11*1000</f>
        <v>6912.5667600000006</v>
      </c>
      <c r="W9">
        <v>623.18070815676299</v>
      </c>
      <c r="X9">
        <v>1839.3075492321691</v>
      </c>
    </row>
    <row r="10" spans="1:24" x14ac:dyDescent="0.25">
      <c r="A10">
        <v>0.42500000000291038</v>
      </c>
      <c r="B10">
        <v>0.5</v>
      </c>
      <c r="C10">
        <v>24.54</v>
      </c>
      <c r="D10">
        <v>6.15</v>
      </c>
      <c r="E10">
        <v>3.4</v>
      </c>
      <c r="F10">
        <v>9.36</v>
      </c>
      <c r="G10">
        <f t="shared" si="0"/>
        <v>292.5</v>
      </c>
      <c r="H10">
        <v>114</v>
      </c>
      <c r="I10">
        <v>7.56</v>
      </c>
      <c r="J10">
        <v>2000</v>
      </c>
      <c r="K10">
        <v>1.69</v>
      </c>
      <c r="L10">
        <v>6.6005099999999997E-2</v>
      </c>
      <c r="M10">
        <v>732.55374780320665</v>
      </c>
      <c r="N10">
        <f>'All Data'!Q12*1000</f>
        <v>6.7650676506765288</v>
      </c>
      <c r="O10">
        <v>1.0925334999999998</v>
      </c>
      <c r="P10">
        <v>4528520.4975124374</v>
      </c>
      <c r="Q10">
        <v>39.418401802331275</v>
      </c>
      <c r="R10">
        <v>132.03757289151611</v>
      </c>
      <c r="S10">
        <v>15.990432212465198</v>
      </c>
      <c r="T10">
        <v>8.2572860531304091</v>
      </c>
      <c r="U10">
        <v>58.729755008999994</v>
      </c>
      <c r="V10">
        <f>'All Data'!Y12*1000</f>
        <v>2658.5694562500003</v>
      </c>
      <c r="W10">
        <v>245.81627413052385</v>
      </c>
      <c r="X10">
        <v>85.687579700533334</v>
      </c>
    </row>
    <row r="11" spans="1:24" x14ac:dyDescent="0.25">
      <c r="A11">
        <v>0.43819444444670808</v>
      </c>
      <c r="B11">
        <v>2</v>
      </c>
      <c r="C11">
        <v>24.14</v>
      </c>
      <c r="D11">
        <v>6.141</v>
      </c>
      <c r="E11">
        <v>3.4</v>
      </c>
      <c r="F11">
        <v>9.32</v>
      </c>
      <c r="G11">
        <f t="shared" si="0"/>
        <v>291.25</v>
      </c>
      <c r="H11">
        <v>112.6</v>
      </c>
      <c r="I11">
        <v>7.51</v>
      </c>
      <c r="J11">
        <v>892</v>
      </c>
      <c r="K11">
        <v>2.5</v>
      </c>
      <c r="L11">
        <v>2.8555439999999998E-2</v>
      </c>
      <c r="M11">
        <v>693.3321302387053</v>
      </c>
      <c r="N11">
        <f>'All Data'!Q13*1000</f>
        <v>38.130381303812932</v>
      </c>
      <c r="O11">
        <v>1.8343956999999995</v>
      </c>
      <c r="P11">
        <v>7438856.25</v>
      </c>
      <c r="Q11">
        <v>41.194645900675873</v>
      </c>
      <c r="R11">
        <v>82.596353780963938</v>
      </c>
      <c r="S11">
        <v>10.014876396388273</v>
      </c>
      <c r="T11">
        <v>8.2473662691185261</v>
      </c>
      <c r="U11">
        <v>58.998840143999992</v>
      </c>
      <c r="V11">
        <f>'All Data'!Y13*1000</f>
        <v>2602.7714995000001</v>
      </c>
      <c r="W11">
        <v>312.44270937181415</v>
      </c>
      <c r="X11">
        <v>87.523459423711941</v>
      </c>
    </row>
    <row r="12" spans="1:24" x14ac:dyDescent="0.25">
      <c r="A12">
        <v>0.47638888889196096</v>
      </c>
      <c r="B12">
        <v>3</v>
      </c>
      <c r="C12">
        <v>22.25</v>
      </c>
      <c r="D12">
        <v>9</v>
      </c>
      <c r="E12">
        <v>5.3</v>
      </c>
      <c r="F12">
        <v>16.64</v>
      </c>
      <c r="G12">
        <f t="shared" si="0"/>
        <v>520</v>
      </c>
      <c r="H12">
        <v>195.2</v>
      </c>
      <c r="I12">
        <v>8.25</v>
      </c>
      <c r="J12">
        <v>580</v>
      </c>
      <c r="K12">
        <v>18.37</v>
      </c>
      <c r="L12">
        <v>4.17089E-2</v>
      </c>
      <c r="M12">
        <v>726.35242643701747</v>
      </c>
      <c r="N12">
        <f>'All Data'!Q14*1000</f>
        <v>12.300123001229936</v>
      </c>
      <c r="O12">
        <v>2.2683150999999997</v>
      </c>
      <c r="P12">
        <v>9298570.3125</v>
      </c>
      <c r="Q12">
        <v>18.384390212606355</v>
      </c>
      <c r="R12">
        <v>281.56857251223414</v>
      </c>
      <c r="S12">
        <v>27.052302102916794</v>
      </c>
      <c r="T12">
        <v>10.408303568437351</v>
      </c>
      <c r="U12">
        <v>86.206589219999998</v>
      </c>
      <c r="V12">
        <f>'All Data'!Y14*1000</f>
        <v>4082.60295</v>
      </c>
      <c r="W12">
        <v>250.25002066699588</v>
      </c>
      <c r="X12">
        <v>62.145122073890157</v>
      </c>
    </row>
    <row r="13" spans="1:24" x14ac:dyDescent="0.25">
      <c r="A13">
        <v>0.49305555555474712</v>
      </c>
      <c r="B13">
        <v>4</v>
      </c>
      <c r="C13">
        <v>18.48</v>
      </c>
      <c r="D13">
        <v>12.15</v>
      </c>
      <c r="E13">
        <v>6.92</v>
      </c>
      <c r="F13">
        <v>14.42</v>
      </c>
      <c r="G13">
        <f t="shared" si="0"/>
        <v>450.625</v>
      </c>
      <c r="H13">
        <v>158.6</v>
      </c>
      <c r="I13">
        <v>6.98</v>
      </c>
      <c r="J13">
        <v>27.4</v>
      </c>
      <c r="K13">
        <v>38.75</v>
      </c>
      <c r="L13">
        <v>2.5916369999999998E-2</v>
      </c>
      <c r="M13">
        <v>981.36279711024099</v>
      </c>
      <c r="N13">
        <f>'All Data'!Q15*1000</f>
        <v>3.0750307503074201</v>
      </c>
      <c r="O13">
        <v>1.5474489999999999</v>
      </c>
      <c r="P13">
        <v>6144323.840947547</v>
      </c>
      <c r="Q13">
        <v>28.759801939465177</v>
      </c>
      <c r="R13">
        <v>251.79959037548917</v>
      </c>
      <c r="S13">
        <v>23.631297412518236</v>
      </c>
      <c r="T13">
        <v>10.655343461679893</v>
      </c>
      <c r="U13">
        <v>115.54186298999998</v>
      </c>
      <c r="V13">
        <f>'All Data'!Y15*1000</f>
        <v>5534.7942220000004</v>
      </c>
      <c r="W13">
        <v>221.48327195239406</v>
      </c>
      <c r="X13">
        <v>47.974907571877225</v>
      </c>
    </row>
    <row r="14" spans="1:24" x14ac:dyDescent="0.25">
      <c r="A14">
        <v>0.50416666666569654</v>
      </c>
      <c r="B14">
        <v>6</v>
      </c>
      <c r="C14">
        <v>15.11</v>
      </c>
      <c r="D14">
        <v>15</v>
      </c>
      <c r="E14">
        <v>8.7100000000000009</v>
      </c>
      <c r="F14">
        <v>1.65</v>
      </c>
      <c r="G14">
        <f t="shared" si="0"/>
        <v>51.5625</v>
      </c>
      <c r="H14">
        <v>17.2</v>
      </c>
      <c r="I14">
        <v>6.49</v>
      </c>
      <c r="J14">
        <v>33</v>
      </c>
      <c r="K14">
        <v>35.700000000000003</v>
      </c>
      <c r="L14">
        <v>1.0291399999999999E-2</v>
      </c>
      <c r="M14">
        <v>1478.5952120013833</v>
      </c>
      <c r="N14">
        <f>'All Data'!Q16*1000</f>
        <v>65.805658056580484</v>
      </c>
      <c r="O14">
        <v>14.411059599999998</v>
      </c>
      <c r="P14">
        <v>7367065.3833333328</v>
      </c>
      <c r="Q14">
        <v>9.9837756391419337</v>
      </c>
      <c r="R14">
        <v>121.86987810193598</v>
      </c>
      <c r="S14">
        <v>14.934582918624724</v>
      </c>
      <c r="T14">
        <v>8.1602465074504114</v>
      </c>
      <c r="U14">
        <v>140.64747625199996</v>
      </c>
      <c r="V14">
        <f>'All Data'!Y16*1000</f>
        <v>6975.4314559999993</v>
      </c>
      <c r="W14">
        <v>193.55818359725814</v>
      </c>
      <c r="X14">
        <v>56.506348638413058</v>
      </c>
    </row>
    <row r="15" spans="1:24" x14ac:dyDescent="0.25">
      <c r="A15">
        <v>0.51388888889050577</v>
      </c>
      <c r="B15">
        <v>8</v>
      </c>
      <c r="C15">
        <v>12.57</v>
      </c>
      <c r="D15">
        <v>16.43</v>
      </c>
      <c r="E15">
        <v>9.59</v>
      </c>
      <c r="F15">
        <v>0</v>
      </c>
      <c r="G15">
        <f t="shared" si="0"/>
        <v>0</v>
      </c>
      <c r="H15">
        <v>0</v>
      </c>
      <c r="I15">
        <v>6.52</v>
      </c>
      <c r="J15">
        <v>0</v>
      </c>
      <c r="K15">
        <v>6.9</v>
      </c>
      <c r="L15">
        <v>7.2288599999999995E-2</v>
      </c>
      <c r="M15">
        <v>1626.95798828122</v>
      </c>
      <c r="N15">
        <f>'All Data'!Q17*1000</f>
        <v>6.7650676506765288</v>
      </c>
      <c r="O15">
        <v>30.168078499999996</v>
      </c>
      <c r="P15">
        <v>4497196.7391304346</v>
      </c>
      <c r="Q15">
        <v>1.3795741992359682</v>
      </c>
      <c r="R15">
        <v>91.119834024693063</v>
      </c>
      <c r="S15">
        <v>10.521445369752097</v>
      </c>
      <c r="T15">
        <v>8.6603913077049022</v>
      </c>
      <c r="U15">
        <v>154.52859717599998</v>
      </c>
      <c r="V15">
        <f>'All Data'!Y17*1000</f>
        <v>7518.3392060000006</v>
      </c>
      <c r="W15">
        <v>198.78850154536758</v>
      </c>
      <c r="X15">
        <v>70.753700943920904</v>
      </c>
    </row>
    <row r="16" spans="1:24" x14ac:dyDescent="0.25">
      <c r="A16">
        <v>0.58680555555474712</v>
      </c>
      <c r="B16">
        <v>10</v>
      </c>
      <c r="C16">
        <v>12.12</v>
      </c>
      <c r="D16">
        <v>28.9</v>
      </c>
      <c r="E16">
        <v>17.88</v>
      </c>
      <c r="F16">
        <v>0</v>
      </c>
      <c r="G16">
        <f t="shared" si="0"/>
        <v>0</v>
      </c>
      <c r="H16">
        <v>0</v>
      </c>
      <c r="I16">
        <v>6.82</v>
      </c>
      <c r="J16">
        <v>0</v>
      </c>
      <c r="K16">
        <v>5.2</v>
      </c>
      <c r="L16">
        <v>10.909344999999998</v>
      </c>
      <c r="M16">
        <v>13405.829840198634</v>
      </c>
      <c r="N16">
        <f>'All Data'!Q18*1000</f>
        <v>5475.3997539975398</v>
      </c>
      <c r="O16">
        <v>1436.00216</v>
      </c>
      <c r="P16">
        <v>13773182.301184434</v>
      </c>
      <c r="Q16">
        <v>2.9131417572729945</v>
      </c>
      <c r="R16">
        <v>178.28590241553937</v>
      </c>
      <c r="S16">
        <v>24.920181213740957</v>
      </c>
      <c r="T16">
        <v>7.1542779278520161</v>
      </c>
      <c r="U16">
        <v>264.03432209099998</v>
      </c>
      <c r="V16">
        <f>'All Data'!Y18*1000</f>
        <v>7730.8163700000014</v>
      </c>
      <c r="W16">
        <v>591.1675551985071</v>
      </c>
      <c r="X16">
        <v>1427.777367586883</v>
      </c>
    </row>
    <row r="17" spans="1:24" x14ac:dyDescent="0.25">
      <c r="A17">
        <v>0.59861111111240461</v>
      </c>
      <c r="B17">
        <v>12</v>
      </c>
      <c r="C17">
        <v>12.44</v>
      </c>
      <c r="D17">
        <v>29.46</v>
      </c>
      <c r="E17">
        <v>18.170000000000002</v>
      </c>
      <c r="F17">
        <v>0</v>
      </c>
      <c r="G17">
        <f t="shared" si="0"/>
        <v>0</v>
      </c>
      <c r="H17">
        <v>0</v>
      </c>
      <c r="I17">
        <v>6.87</v>
      </c>
      <c r="J17">
        <v>0</v>
      </c>
      <c r="K17">
        <v>5.42</v>
      </c>
      <c r="L17">
        <v>15.412520000000001</v>
      </c>
      <c r="M17">
        <v>16274.9853308368</v>
      </c>
      <c r="N17">
        <f>'All Data'!Q19*1000</f>
        <v>7049.2004920049203</v>
      </c>
      <c r="O17">
        <v>1159.063952</v>
      </c>
      <c r="P17">
        <v>18487364.009900991</v>
      </c>
      <c r="Q17">
        <v>3.3097259950370583</v>
      </c>
      <c r="R17">
        <v>204.20975910970503</v>
      </c>
      <c r="S17">
        <v>28.479372813593205</v>
      </c>
      <c r="T17">
        <v>7.1704443930814277</v>
      </c>
      <c r="U17">
        <v>271.65238208999995</v>
      </c>
      <c r="V17">
        <f>'All Data'!Y19*1000</f>
        <v>6739.7065440000015</v>
      </c>
      <c r="W17">
        <v>859.1462017927339</v>
      </c>
      <c r="X17">
        <v>1774.2032430824745</v>
      </c>
    </row>
    <row r="18" spans="1:24" x14ac:dyDescent="0.25">
      <c r="A18">
        <v>0.61388888888905058</v>
      </c>
      <c r="B18">
        <v>0.5</v>
      </c>
      <c r="C18">
        <v>24.82</v>
      </c>
      <c r="D18">
        <v>6.141</v>
      </c>
      <c r="E18">
        <v>3.39</v>
      </c>
      <c r="F18">
        <v>9.6</v>
      </c>
      <c r="G18">
        <f t="shared" si="0"/>
        <v>300</v>
      </c>
      <c r="H18">
        <v>117.9</v>
      </c>
      <c r="I18">
        <v>7.58</v>
      </c>
      <c r="J18">
        <v>378</v>
      </c>
      <c r="K18">
        <v>1.42</v>
      </c>
      <c r="L18">
        <v>2.9707070000000002E-2</v>
      </c>
      <c r="M18">
        <v>712.54689905618307</v>
      </c>
      <c r="N18">
        <f>'All Data'!Q20*1000</f>
        <v>0</v>
      </c>
      <c r="O18">
        <v>0.84058029999999984</v>
      </c>
      <c r="P18">
        <v>6705240.5852713175</v>
      </c>
      <c r="Q18">
        <v>22.141191325487089</v>
      </c>
      <c r="R18">
        <v>82.369103155440854</v>
      </c>
      <c r="S18">
        <v>9.6711408581423584</v>
      </c>
      <c r="T18">
        <v>8.5169996346493502</v>
      </c>
      <c r="U18">
        <v>58.017742949999999</v>
      </c>
      <c r="V18">
        <f>'All Data'!Y20*1000</f>
        <v>2544.5813239999998</v>
      </c>
      <c r="W18">
        <v>224.53429075545793</v>
      </c>
      <c r="X18">
        <v>97.944776675872774</v>
      </c>
    </row>
    <row r="19" spans="1:24" x14ac:dyDescent="0.25">
      <c r="A19">
        <v>0.62569444444670808</v>
      </c>
      <c r="B19">
        <v>2</v>
      </c>
      <c r="C19">
        <v>24.42</v>
      </c>
      <c r="D19">
        <v>6.2830000000000004</v>
      </c>
      <c r="E19">
        <v>3.49</v>
      </c>
      <c r="F19">
        <v>10.11</v>
      </c>
      <c r="G19">
        <f t="shared" si="0"/>
        <v>315.9375</v>
      </c>
      <c r="H19">
        <v>123.9</v>
      </c>
      <c r="I19">
        <v>7.75</v>
      </c>
      <c r="J19">
        <v>211</v>
      </c>
      <c r="K19">
        <v>2.6</v>
      </c>
      <c r="L19">
        <v>0.38004860000000001</v>
      </c>
      <c r="M19">
        <v>679.68578761140895</v>
      </c>
      <c r="N19">
        <f>'All Data'!Q21*1000</f>
        <v>47.355473554735454</v>
      </c>
      <c r="O19">
        <v>1.4354697999999997</v>
      </c>
      <c r="P19">
        <v>3012891.1897435896</v>
      </c>
      <c r="Q19">
        <v>31.264494433290746</v>
      </c>
      <c r="R19">
        <v>81.713184081258859</v>
      </c>
      <c r="S19">
        <v>9.5539103305490123</v>
      </c>
      <c r="T19">
        <v>8.5528523143008428</v>
      </c>
      <c r="U19">
        <v>60.196301607000009</v>
      </c>
      <c r="V19">
        <f>'All Data'!Y21*1000</f>
        <v>2627.3154960000002</v>
      </c>
      <c r="W19">
        <v>231.16236608625175</v>
      </c>
      <c r="X19">
        <v>88.10970673027316</v>
      </c>
    </row>
    <row r="20" spans="1:24" x14ac:dyDescent="0.25">
      <c r="A20">
        <v>0.64166666667006211</v>
      </c>
      <c r="B20">
        <v>3</v>
      </c>
      <c r="C20">
        <v>22.87</v>
      </c>
      <c r="D20">
        <v>8.6300000000000008</v>
      </c>
      <c r="E20">
        <v>4.7300000000000004</v>
      </c>
      <c r="F20">
        <v>15.51</v>
      </c>
      <c r="G20">
        <f t="shared" si="0"/>
        <v>484.6875</v>
      </c>
      <c r="H20">
        <v>185.3</v>
      </c>
      <c r="I20">
        <v>8.23</v>
      </c>
      <c r="J20">
        <v>266</v>
      </c>
      <c r="K20">
        <v>23.4</v>
      </c>
      <c r="L20">
        <v>0.17263919999999996</v>
      </c>
      <c r="M20">
        <v>670.41038083432954</v>
      </c>
      <c r="N20">
        <f>'All Data'!Q22*1000</f>
        <v>19.680196801968027</v>
      </c>
      <c r="O20">
        <v>0.70060629999999979</v>
      </c>
      <c r="P20">
        <v>11312133.579638751</v>
      </c>
      <c r="Q20">
        <v>25.092997627304253</v>
      </c>
      <c r="R20">
        <v>122.65563754058779</v>
      </c>
      <c r="S20">
        <v>13.290230420504034</v>
      </c>
      <c r="T20">
        <v>9.2290075987964748</v>
      </c>
      <c r="U20">
        <v>79.20039538799999</v>
      </c>
      <c r="V20">
        <f>'All Data'!Y22*1000</f>
        <v>3030.1636860000008</v>
      </c>
      <c r="W20">
        <v>243.24620410429762</v>
      </c>
      <c r="X20">
        <v>87.292046013227235</v>
      </c>
    </row>
    <row r="21" spans="1:24" x14ac:dyDescent="0.25">
      <c r="A21">
        <v>0.66111111111240461</v>
      </c>
      <c r="B21">
        <v>4</v>
      </c>
      <c r="C21">
        <v>18.7</v>
      </c>
      <c r="D21">
        <v>12</v>
      </c>
      <c r="E21">
        <v>6.91</v>
      </c>
      <c r="F21">
        <v>14.95</v>
      </c>
      <c r="G21">
        <f t="shared" si="0"/>
        <v>467.1875</v>
      </c>
      <c r="H21">
        <v>165.7</v>
      </c>
      <c r="I21">
        <v>7.07</v>
      </c>
      <c r="J21">
        <v>130</v>
      </c>
      <c r="K21">
        <v>34.64</v>
      </c>
      <c r="L21">
        <v>4.1143279999999997E-2</v>
      </c>
      <c r="M21">
        <v>906.78239301228098</v>
      </c>
      <c r="N21">
        <f>'All Data'!Q23*1000</f>
        <v>6.7650676506765288</v>
      </c>
      <c r="O21">
        <v>0.54663489999999992</v>
      </c>
      <c r="P21">
        <v>8165890.0970873777</v>
      </c>
      <c r="Q21">
        <v>20.689649780353633</v>
      </c>
      <c r="R21">
        <v>220.35051728897636</v>
      </c>
      <c r="S21">
        <v>20.354538144461603</v>
      </c>
      <c r="T21">
        <v>10.825621083862957</v>
      </c>
      <c r="U21">
        <v>111.640203492</v>
      </c>
      <c r="V21">
        <f>'All Data'!Y23*1000</f>
        <v>5229.7423816999999</v>
      </c>
      <c r="W21">
        <v>268.60122243320734</v>
      </c>
      <c r="X21">
        <v>57.401147158953883</v>
      </c>
    </row>
    <row r="22" spans="1:24" x14ac:dyDescent="0.25">
      <c r="A22">
        <v>0.68055555555474712</v>
      </c>
      <c r="B22">
        <v>6</v>
      </c>
      <c r="C22">
        <v>15.14</v>
      </c>
      <c r="D22">
        <v>14.95</v>
      </c>
      <c r="E22">
        <v>8.7100000000000009</v>
      </c>
      <c r="F22">
        <v>1.52</v>
      </c>
      <c r="G22">
        <f t="shared" si="0"/>
        <v>47.5</v>
      </c>
      <c r="H22">
        <v>15.7</v>
      </c>
      <c r="I22">
        <v>6.52</v>
      </c>
      <c r="J22">
        <v>14</v>
      </c>
      <c r="K22">
        <v>32.61</v>
      </c>
      <c r="L22">
        <v>5.7047399999999998E-2</v>
      </c>
      <c r="M22">
        <v>1313.8658912048299</v>
      </c>
      <c r="N22">
        <f>'All Data'!Q24*1000</f>
        <v>0</v>
      </c>
      <c r="O22">
        <v>16.867603300000003</v>
      </c>
      <c r="P22">
        <v>8950035.5617886186</v>
      </c>
      <c r="Q22">
        <v>9.8053552351402313</v>
      </c>
      <c r="R22">
        <v>257.51911795140171</v>
      </c>
      <c r="S22">
        <v>28.930189191118728</v>
      </c>
      <c r="T22">
        <v>8.9013976455590367</v>
      </c>
      <c r="U22">
        <v>135.71887160399999</v>
      </c>
      <c r="V22">
        <f>'All Data'!Y24*1000</f>
        <v>6675.8726200000001</v>
      </c>
      <c r="W22">
        <v>228.6975036049588</v>
      </c>
      <c r="X22">
        <v>65.801453959548368</v>
      </c>
    </row>
    <row r="23" spans="1:24" x14ac:dyDescent="0.25">
      <c r="A23">
        <v>0.70347222222335404</v>
      </c>
      <c r="B23">
        <v>7.97</v>
      </c>
      <c r="C23">
        <v>12.7</v>
      </c>
      <c r="D23">
        <v>16.170000000000002</v>
      </c>
      <c r="E23">
        <v>9.43</v>
      </c>
      <c r="F23">
        <v>0</v>
      </c>
      <c r="G23">
        <f t="shared" si="0"/>
        <v>0</v>
      </c>
      <c r="H23">
        <v>0</v>
      </c>
      <c r="I23">
        <v>6.55</v>
      </c>
      <c r="J23">
        <v>0</v>
      </c>
      <c r="K23">
        <v>8.3699999999999992</v>
      </c>
      <c r="L23">
        <v>8.5740400000000008E-2</v>
      </c>
      <c r="M23">
        <v>1561.7999553798049</v>
      </c>
      <c r="N23">
        <f>'All Data'!Q25*1000</f>
        <v>0</v>
      </c>
      <c r="O23">
        <v>28.838325499999996</v>
      </c>
      <c r="P23">
        <v>5974428.4066317622</v>
      </c>
      <c r="Q23">
        <v>0</v>
      </c>
      <c r="R23">
        <v>121.12680147364915</v>
      </c>
      <c r="S23">
        <v>14.78752605839937</v>
      </c>
      <c r="T23">
        <v>8.191147119220032</v>
      </c>
      <c r="U23">
        <v>143.27461008</v>
      </c>
      <c r="V23">
        <f>'All Data'!Y25*1000</f>
        <v>7091.8477994000004</v>
      </c>
      <c r="W23">
        <v>317.62793837209512</v>
      </c>
      <c r="X23">
        <v>73.954919788959188</v>
      </c>
    </row>
    <row r="24" spans="1:24" x14ac:dyDescent="0.25">
      <c r="A24">
        <v>0.71875</v>
      </c>
      <c r="B24">
        <v>10</v>
      </c>
      <c r="C24">
        <v>12.07</v>
      </c>
      <c r="D24">
        <v>28.79</v>
      </c>
      <c r="E24">
        <v>17.75</v>
      </c>
      <c r="F24">
        <v>0</v>
      </c>
      <c r="G24">
        <f t="shared" si="0"/>
        <v>0</v>
      </c>
      <c r="H24">
        <v>0</v>
      </c>
      <c r="I24">
        <v>6.91</v>
      </c>
      <c r="J24">
        <v>0</v>
      </c>
      <c r="K24">
        <v>4.88</v>
      </c>
      <c r="L24">
        <v>7.5691600000000001</v>
      </c>
      <c r="M24">
        <v>9059.7018163461362</v>
      </c>
      <c r="N24">
        <f>'All Data'!Q26*1000</f>
        <v>3342.5584255842555</v>
      </c>
      <c r="O24">
        <v>488.90518400000008</v>
      </c>
      <c r="P24">
        <v>13450367.501718212</v>
      </c>
      <c r="Q24">
        <v>0</v>
      </c>
      <c r="R24">
        <v>164.78731533131665</v>
      </c>
      <c r="S24">
        <v>23.001854628241436</v>
      </c>
      <c r="T24">
        <v>7.164088200478953</v>
      </c>
      <c r="U24">
        <v>220.038917121</v>
      </c>
      <c r="V24">
        <f>'All Data'!Y26*1000</f>
        <v>8279.2075890000015</v>
      </c>
      <c r="W24">
        <v>360.44740915992196</v>
      </c>
      <c r="X24">
        <v>1053.5047450296331</v>
      </c>
    </row>
    <row r="25" spans="1:24" x14ac:dyDescent="0.25">
      <c r="A25">
        <v>0.73611111110949423</v>
      </c>
      <c r="B25">
        <v>11.95</v>
      </c>
      <c r="C25">
        <v>12.48</v>
      </c>
      <c r="D25">
        <v>29.44</v>
      </c>
      <c r="E25">
        <v>18.170000000000002</v>
      </c>
      <c r="F25">
        <v>0</v>
      </c>
      <c r="G25">
        <f t="shared" si="0"/>
        <v>0</v>
      </c>
      <c r="H25">
        <v>0</v>
      </c>
      <c r="I25">
        <v>6.93</v>
      </c>
      <c r="J25">
        <v>0</v>
      </c>
      <c r="K25">
        <v>5.42</v>
      </c>
      <c r="L25">
        <v>14.434985000000001</v>
      </c>
      <c r="M25">
        <v>16018.61581923395</v>
      </c>
      <c r="N25">
        <f>'All Data'!Q27*1000</f>
        <v>4879.4587945879466</v>
      </c>
      <c r="O25">
        <v>1259.300528</v>
      </c>
      <c r="P25">
        <v>16995663.656028368</v>
      </c>
      <c r="Q25">
        <v>0.52931798229603944</v>
      </c>
      <c r="R25">
        <v>210.01256218836434</v>
      </c>
      <c r="S25">
        <v>30.044839485019395</v>
      </c>
      <c r="T25">
        <v>6.9899711826744273</v>
      </c>
      <c r="U25">
        <v>283.53329734499999</v>
      </c>
      <c r="V25">
        <f>'All Data'!Y27*1000</f>
        <v>7114.4236890000011</v>
      </c>
      <c r="W25">
        <v>585.30599198079824</v>
      </c>
      <c r="X25">
        <v>1755.8444458506885</v>
      </c>
    </row>
    <row r="26" spans="1:24" x14ac:dyDescent="0.25">
      <c r="A26">
        <v>0.76041666666424135</v>
      </c>
      <c r="B26">
        <v>0.52</v>
      </c>
      <c r="C26">
        <v>24.88</v>
      </c>
      <c r="D26">
        <v>6.173</v>
      </c>
      <c r="E26">
        <v>3.42</v>
      </c>
      <c r="F26">
        <v>9.58</v>
      </c>
      <c r="G26">
        <f t="shared" si="0"/>
        <v>299.375</v>
      </c>
      <c r="H26">
        <v>117.3</v>
      </c>
      <c r="I26">
        <v>7.6</v>
      </c>
      <c r="J26">
        <v>202</v>
      </c>
      <c r="K26">
        <v>3.32</v>
      </c>
      <c r="L26">
        <v>0.16360880000000003</v>
      </c>
      <c r="M26">
        <v>715.28089581762652</v>
      </c>
      <c r="N26">
        <f>'All Data'!Q28*1000</f>
        <v>0</v>
      </c>
      <c r="O26">
        <v>1.6034385999999996</v>
      </c>
      <c r="P26">
        <v>5270286.2738095243</v>
      </c>
      <c r="Q26">
        <v>48.240989714957394</v>
      </c>
      <c r="R26">
        <v>89.391736100881886</v>
      </c>
      <c r="S26">
        <v>10.12928576920331</v>
      </c>
      <c r="T26">
        <v>8.8250779114816833</v>
      </c>
      <c r="U26">
        <v>58.668303795</v>
      </c>
      <c r="V26">
        <f>'All Data'!Y28*1000</f>
        <v>2576.8462275000002</v>
      </c>
      <c r="W26">
        <v>243.72715288113525</v>
      </c>
      <c r="X26">
        <v>98.993850803403419</v>
      </c>
    </row>
    <row r="27" spans="1:24" x14ac:dyDescent="0.25">
      <c r="A27">
        <v>0.77777777778101154</v>
      </c>
      <c r="B27">
        <v>1.97</v>
      </c>
      <c r="C27">
        <v>24.81</v>
      </c>
      <c r="D27">
        <v>6.1779999999999999</v>
      </c>
      <c r="E27">
        <v>3.42</v>
      </c>
      <c r="F27">
        <v>9.57</v>
      </c>
      <c r="G27">
        <f t="shared" si="0"/>
        <v>299.0625</v>
      </c>
      <c r="H27">
        <v>117</v>
      </c>
      <c r="I27">
        <v>7.57</v>
      </c>
      <c r="J27">
        <v>80</v>
      </c>
      <c r="K27">
        <v>3.69</v>
      </c>
      <c r="L27">
        <v>1.8795070000000001E-2</v>
      </c>
      <c r="M27">
        <v>681.04131736466343</v>
      </c>
      <c r="N27">
        <f>'All Data'!Q29*1000</f>
        <v>15.990159901598917</v>
      </c>
      <c r="O27">
        <v>1.0645386999999997</v>
      </c>
      <c r="P27">
        <v>2537163.2551020407</v>
      </c>
      <c r="Q27">
        <v>32.837896757762763</v>
      </c>
      <c r="R27">
        <v>93.791395295053618</v>
      </c>
      <c r="S27">
        <v>10.448877941981392</v>
      </c>
      <c r="T27">
        <v>8.9762169503597651</v>
      </c>
      <c r="U27">
        <v>58.883515439999996</v>
      </c>
      <c r="V27">
        <f>'All Data'!Y29*1000</f>
        <v>2602.2288603500001</v>
      </c>
      <c r="W27">
        <v>233.92782155306818</v>
      </c>
      <c r="X27">
        <v>94.188165645671205</v>
      </c>
    </row>
    <row r="28" spans="1:24" x14ac:dyDescent="0.25">
      <c r="A28">
        <v>0.7930555555576575</v>
      </c>
      <c r="B28">
        <v>3</v>
      </c>
      <c r="C28">
        <v>22.75</v>
      </c>
      <c r="D28">
        <v>8.1920000000000002</v>
      </c>
      <c r="E28">
        <v>4.5999999999999996</v>
      </c>
      <c r="F28">
        <v>15.52</v>
      </c>
      <c r="G28">
        <f t="shared" si="0"/>
        <v>485</v>
      </c>
      <c r="H28">
        <v>183.3</v>
      </c>
      <c r="I28">
        <v>8.34</v>
      </c>
      <c r="J28">
        <v>31</v>
      </c>
      <c r="K28">
        <v>33.72</v>
      </c>
      <c r="L28">
        <v>0.19293180000000001</v>
      </c>
      <c r="M28">
        <v>669.62275122371045</v>
      </c>
      <c r="N28">
        <f>'All Data'!Q30*1000</f>
        <v>0</v>
      </c>
      <c r="O28">
        <v>0.49064530000000001</v>
      </c>
      <c r="P28">
        <v>8799382.0784313716</v>
      </c>
      <c r="Q28">
        <v>38.857704378489565</v>
      </c>
      <c r="R28">
        <v>101.36149510007986</v>
      </c>
      <c r="S28">
        <v>10.94870363137759</v>
      </c>
      <c r="T28">
        <v>9.2578535790840775</v>
      </c>
      <c r="U28">
        <v>62.500162541999998</v>
      </c>
      <c r="V28">
        <f>'All Data'!Y30*1000</f>
        <v>2849.0207861000004</v>
      </c>
      <c r="W28">
        <v>253.21086157440263</v>
      </c>
      <c r="X28">
        <v>94.381010154408457</v>
      </c>
    </row>
    <row r="29" spans="1:24" x14ac:dyDescent="0.25">
      <c r="A29">
        <v>0.80555555555474712</v>
      </c>
      <c r="B29">
        <v>4</v>
      </c>
      <c r="C29">
        <v>18.7</v>
      </c>
      <c r="D29">
        <v>12</v>
      </c>
      <c r="E29">
        <v>6.88</v>
      </c>
      <c r="F29">
        <v>15.17</v>
      </c>
      <c r="G29">
        <f t="shared" si="0"/>
        <v>474.0625</v>
      </c>
      <c r="H29">
        <v>169.1</v>
      </c>
      <c r="I29">
        <v>7.11</v>
      </c>
      <c r="J29">
        <v>9</v>
      </c>
      <c r="K29">
        <v>34.299999999999997</v>
      </c>
      <c r="L29">
        <v>2.2607059999999998E-2</v>
      </c>
      <c r="M29">
        <v>894.96408705287502</v>
      </c>
      <c r="N29">
        <f>'All Data'!Q31*1000</f>
        <v>0</v>
      </c>
      <c r="O29">
        <v>2.7092331999999999</v>
      </c>
      <c r="P29">
        <v>13609564.625000002</v>
      </c>
      <c r="Q29">
        <v>22.933020570085219</v>
      </c>
      <c r="R29">
        <v>204.55281436461021</v>
      </c>
      <c r="S29">
        <v>19.64836724494895</v>
      </c>
      <c r="T29">
        <v>10.410677478414653</v>
      </c>
      <c r="U29">
        <v>111.42482635199998</v>
      </c>
      <c r="V29">
        <f>'All Data'!Y31*1000</f>
        <v>5332.2765370000006</v>
      </c>
      <c r="W29">
        <v>246.29722290736143</v>
      </c>
      <c r="X29">
        <v>52.842302972405356</v>
      </c>
    </row>
    <row r="30" spans="1:24" x14ac:dyDescent="0.25">
      <c r="A30">
        <v>0.81944444444525288</v>
      </c>
      <c r="B30">
        <v>6</v>
      </c>
      <c r="C30">
        <v>15.1</v>
      </c>
      <c r="D30">
        <v>15</v>
      </c>
      <c r="E30">
        <v>8.74</v>
      </c>
      <c r="F30">
        <v>1.43</v>
      </c>
      <c r="G30">
        <f t="shared" si="0"/>
        <v>44.6875</v>
      </c>
      <c r="H30">
        <v>14.9</v>
      </c>
      <c r="I30">
        <v>6.53</v>
      </c>
      <c r="J30">
        <v>0</v>
      </c>
      <c r="K30">
        <v>44.47</v>
      </c>
      <c r="L30">
        <v>0.9461139999999999</v>
      </c>
      <c r="M30">
        <v>1306.4429852015751</v>
      </c>
      <c r="N30">
        <f>'All Data'!Q32*1000</f>
        <v>23.370233702337011</v>
      </c>
      <c r="O30">
        <v>21.885671200000001</v>
      </c>
      <c r="P30">
        <v>8061962.4089347078</v>
      </c>
      <c r="Q30">
        <v>10.244471192085415</v>
      </c>
      <c r="R30">
        <v>169.33525235201066</v>
      </c>
      <c r="S30">
        <v>19.054747768972657</v>
      </c>
      <c r="T30">
        <v>8.8867748030621367</v>
      </c>
      <c r="U30">
        <v>135.39103963800002</v>
      </c>
      <c r="V30">
        <f>'All Data'!Y32*1000</f>
        <v>6738.3299094000013</v>
      </c>
      <c r="W30">
        <v>202.3505284238214</v>
      </c>
      <c r="X30">
        <v>65.593181890112149</v>
      </c>
    </row>
    <row r="31" spans="1:24" x14ac:dyDescent="0.25">
      <c r="A31">
        <v>0.8319444444423425</v>
      </c>
      <c r="B31">
        <v>8</v>
      </c>
      <c r="C31">
        <v>12.57</v>
      </c>
      <c r="D31">
        <v>16.690000000000001</v>
      </c>
      <c r="E31">
        <v>9.64</v>
      </c>
      <c r="F31">
        <v>0</v>
      </c>
      <c r="G31">
        <f t="shared" si="0"/>
        <v>0</v>
      </c>
      <c r="H31">
        <v>0</v>
      </c>
      <c r="I31">
        <v>6.56</v>
      </c>
      <c r="J31">
        <v>0</v>
      </c>
      <c r="K31">
        <v>7.96</v>
      </c>
      <c r="L31">
        <v>2.9979699999999998E-2</v>
      </c>
      <c r="M31">
        <v>1571.1755941255001</v>
      </c>
      <c r="N31">
        <f>'All Data'!Q33*1000</f>
        <v>12.300123001229936</v>
      </c>
      <c r="O31">
        <v>27.718533499999992</v>
      </c>
      <c r="P31">
        <v>5917519.9407783421</v>
      </c>
      <c r="Q31">
        <v>0</v>
      </c>
      <c r="R31">
        <v>117.35002518524685</v>
      </c>
      <c r="S31">
        <v>14.969730848861282</v>
      </c>
      <c r="T31">
        <v>7.8391539814607585</v>
      </c>
      <c r="U31">
        <v>147.580396686</v>
      </c>
      <c r="V31">
        <f>'All Data'!Y33*1000</f>
        <v>7243.9455040000003</v>
      </c>
      <c r="W31">
        <v>212.90134221569727</v>
      </c>
      <c r="X31">
        <v>68.686407810257592</v>
      </c>
    </row>
    <row r="32" spans="1:24" x14ac:dyDescent="0.25">
      <c r="A32">
        <v>0.84375</v>
      </c>
      <c r="B32">
        <v>10</v>
      </c>
      <c r="C32">
        <v>12.2</v>
      </c>
      <c r="D32">
        <v>29.2</v>
      </c>
      <c r="E32">
        <v>18</v>
      </c>
      <c r="F32">
        <v>0</v>
      </c>
      <c r="G32">
        <f t="shared" si="0"/>
        <v>0</v>
      </c>
      <c r="H32">
        <v>0</v>
      </c>
      <c r="I32">
        <v>6.92</v>
      </c>
      <c r="J32">
        <v>0</v>
      </c>
      <c r="K32">
        <v>4.99</v>
      </c>
      <c r="L32">
        <v>9.42225</v>
      </c>
      <c r="M32">
        <v>10818.511143003801</v>
      </c>
      <c r="N32">
        <f>'All Data'!Q34*1000</f>
        <v>4274.2927429274287</v>
      </c>
      <c r="O32">
        <v>1243.2547520000001</v>
      </c>
      <c r="P32">
        <v>21202537.137681156</v>
      </c>
      <c r="Q32">
        <v>5.5059535997649132</v>
      </c>
      <c r="R32">
        <v>69.790855715594034</v>
      </c>
      <c r="S32">
        <v>9.9164552009709421</v>
      </c>
      <c r="T32">
        <v>7.0378834272110327</v>
      </c>
      <c r="U32">
        <v>266.35701326399999</v>
      </c>
      <c r="V32">
        <f>'All Data'!Y34*1000</f>
        <v>8941.7887260000007</v>
      </c>
      <c r="W32">
        <v>472.58362240947469</v>
      </c>
      <c r="X32">
        <v>1257.5342352736411</v>
      </c>
    </row>
    <row r="33" spans="1:24" x14ac:dyDescent="0.25">
      <c r="A33">
        <v>0.85833333332993789</v>
      </c>
      <c r="B33">
        <v>12</v>
      </c>
      <c r="C33">
        <v>12.44</v>
      </c>
      <c r="D33">
        <v>29.41</v>
      </c>
      <c r="E33">
        <v>18.170000000000002</v>
      </c>
      <c r="F33">
        <v>0</v>
      </c>
      <c r="G33">
        <f t="shared" si="0"/>
        <v>0</v>
      </c>
      <c r="H33">
        <v>0</v>
      </c>
      <c r="I33">
        <v>6.94</v>
      </c>
      <c r="J33">
        <v>0</v>
      </c>
      <c r="K33">
        <v>5.17</v>
      </c>
      <c r="L33">
        <v>14.323379999999998</v>
      </c>
      <c r="M33">
        <v>15892.8842612109</v>
      </c>
      <c r="N33">
        <f>'All Data'!Q35*1000</f>
        <v>6538.1303813038121</v>
      </c>
      <c r="O33">
        <v>1501.1757439999999</v>
      </c>
      <c r="P33">
        <v>16457583.875</v>
      </c>
      <c r="Q33">
        <v>-0.50241571815718156</v>
      </c>
      <c r="R33">
        <v>200.47697477312465</v>
      </c>
      <c r="S33">
        <v>29.993929892196761</v>
      </c>
      <c r="T33">
        <v>6.6839182292441404</v>
      </c>
      <c r="U33">
        <v>280.75798124099992</v>
      </c>
      <c r="V33">
        <f>'All Data'!Y35*1000</f>
        <v>6894.8311020000001</v>
      </c>
      <c r="W33">
        <v>847.57337185007816</v>
      </c>
      <c r="X33">
        <v>1778.522960078189</v>
      </c>
    </row>
    <row r="34" spans="1:24" x14ac:dyDescent="0.25">
      <c r="A34">
        <v>0.87638888888614019</v>
      </c>
      <c r="B34">
        <v>0.5</v>
      </c>
      <c r="C34">
        <v>24.73</v>
      </c>
      <c r="D34">
        <v>6.1740000000000004</v>
      </c>
      <c r="E34">
        <v>3.41</v>
      </c>
      <c r="F34">
        <v>9.4499999999999993</v>
      </c>
      <c r="G34">
        <f t="shared" si="0"/>
        <v>295.3125</v>
      </c>
      <c r="H34">
        <v>115.8</v>
      </c>
      <c r="I34">
        <v>7.65</v>
      </c>
      <c r="J34">
        <v>0</v>
      </c>
      <c r="K34">
        <v>4.47</v>
      </c>
      <c r="L34">
        <v>5.3438099999999995E-2</v>
      </c>
      <c r="M34">
        <v>697.87659411907202</v>
      </c>
      <c r="N34">
        <f>'All Data'!Q36*1000</f>
        <v>21.525215252152456</v>
      </c>
      <c r="O34">
        <v>1.4144736999999998</v>
      </c>
      <c r="P34">
        <v>5716838.2323717941</v>
      </c>
      <c r="Q34">
        <v>51.465384959338238</v>
      </c>
      <c r="R34">
        <v>88.714784572475224</v>
      </c>
      <c r="S34">
        <v>11.140602734347112</v>
      </c>
      <c r="T34">
        <v>7.9631943340877323</v>
      </c>
      <c r="U34">
        <v>58.882445563499985</v>
      </c>
      <c r="V34">
        <f>'All Data'!Y36*1000</f>
        <v>2588.6605985000001</v>
      </c>
      <c r="W34">
        <v>262.33385868504178</v>
      </c>
      <c r="X34">
        <v>102.78903073535244</v>
      </c>
    </row>
    <row r="35" spans="1:24" x14ac:dyDescent="0.25">
      <c r="A35">
        <v>0.88888888889050577</v>
      </c>
      <c r="B35">
        <v>2</v>
      </c>
      <c r="C35">
        <v>24.64</v>
      </c>
      <c r="D35">
        <v>6.2069999999999999</v>
      </c>
      <c r="E35">
        <v>3.43</v>
      </c>
      <c r="F35">
        <v>9.65</v>
      </c>
      <c r="G35">
        <f t="shared" si="0"/>
        <v>301.5625</v>
      </c>
      <c r="H35">
        <v>117.7</v>
      </c>
      <c r="I35">
        <v>7.68</v>
      </c>
      <c r="J35">
        <v>0</v>
      </c>
      <c r="K35">
        <v>4.3499999999999996</v>
      </c>
      <c r="L35">
        <v>1.6239779999999999E-2</v>
      </c>
      <c r="M35">
        <v>669.9508948524076</v>
      </c>
      <c r="N35">
        <f>'All Data'!Q37*1000</f>
        <v>3.0750307503074201</v>
      </c>
      <c r="O35">
        <v>0.67961019999999994</v>
      </c>
      <c r="P35">
        <v>4659616.901041666</v>
      </c>
      <c r="Q35">
        <v>36.652387446552837</v>
      </c>
      <c r="R35">
        <v>86.775755081651354</v>
      </c>
      <c r="S35">
        <v>10.463544146294202</v>
      </c>
      <c r="T35">
        <v>8.2931513327044257</v>
      </c>
      <c r="U35">
        <v>62.799972137999994</v>
      </c>
      <c r="V35">
        <f>'All Data'!Y37*1000</f>
        <v>2668.4066626500003</v>
      </c>
      <c r="W35">
        <v>236.76842526626555</v>
      </c>
      <c r="X35">
        <v>100.88372698902845</v>
      </c>
    </row>
    <row r="36" spans="1:24" x14ac:dyDescent="0.25">
      <c r="A36">
        <v>0.90277777778101154</v>
      </c>
      <c r="B36">
        <v>3</v>
      </c>
      <c r="C36">
        <v>23.02</v>
      </c>
      <c r="D36">
        <v>7.25</v>
      </c>
      <c r="E36">
        <v>4.03</v>
      </c>
      <c r="F36">
        <v>14.58</v>
      </c>
      <c r="G36">
        <f t="shared" si="0"/>
        <v>455.625</v>
      </c>
      <c r="H36">
        <v>172</v>
      </c>
      <c r="I36">
        <v>8.1199999999999992</v>
      </c>
      <c r="J36">
        <v>0</v>
      </c>
      <c r="K36">
        <v>24.6</v>
      </c>
      <c r="L36">
        <v>1.5108750000000001E-2</v>
      </c>
      <c r="M36">
        <v>697.95351530061043</v>
      </c>
      <c r="N36">
        <f>'All Data'!Q38*1000</f>
        <v>0</v>
      </c>
      <c r="O36">
        <v>0.47664789999999996</v>
      </c>
      <c r="P36">
        <v>6972042.1156462589</v>
      </c>
      <c r="Q36">
        <v>20.101620811558558</v>
      </c>
      <c r="R36">
        <v>259.00922221297145</v>
      </c>
      <c r="S36">
        <v>24.793619475976296</v>
      </c>
      <c r="T36">
        <v>10.446607945400537</v>
      </c>
      <c r="U36">
        <v>76.087124865000007</v>
      </c>
      <c r="V36">
        <f>'All Data'!Y38*1000</f>
        <v>3590.4721497999999</v>
      </c>
      <c r="W36">
        <v>280.51973430921532</v>
      </c>
      <c r="X36">
        <v>82.154668300466952</v>
      </c>
    </row>
    <row r="37" spans="1:24" x14ac:dyDescent="0.25">
      <c r="A37">
        <v>0.91666666666424135</v>
      </c>
      <c r="B37">
        <v>4</v>
      </c>
      <c r="C37">
        <v>18.489999999999998</v>
      </c>
      <c r="D37">
        <v>12.06</v>
      </c>
      <c r="E37">
        <v>6.9</v>
      </c>
      <c r="F37">
        <v>14.96</v>
      </c>
      <c r="G37">
        <f t="shared" si="0"/>
        <v>467.5</v>
      </c>
      <c r="H37">
        <v>165.2</v>
      </c>
      <c r="I37">
        <v>7.06</v>
      </c>
      <c r="J37">
        <v>0</v>
      </c>
      <c r="K37">
        <v>39.33</v>
      </c>
      <c r="L37">
        <v>3.2870109999999994E-2</v>
      </c>
      <c r="M37">
        <v>955.705766557007</v>
      </c>
      <c r="N37">
        <f>'All Data'!Q39*1000</f>
        <v>10.45510455104551</v>
      </c>
      <c r="O37">
        <v>0.58162839999999982</v>
      </c>
      <c r="P37">
        <v>9050466.7449999992</v>
      </c>
      <c r="Q37">
        <v>17.220899449459239</v>
      </c>
      <c r="R37">
        <v>233.49591636238213</v>
      </c>
      <c r="S37">
        <v>21.881612663056231</v>
      </c>
      <c r="T37">
        <v>10.670873301610188</v>
      </c>
      <c r="U37">
        <v>115.195943394</v>
      </c>
      <c r="V37">
        <f>'All Data'!Y39*1000</f>
        <v>5573.0364155999996</v>
      </c>
      <c r="W37">
        <v>237.47481878224585</v>
      </c>
      <c r="X37">
        <v>65.77059883815042</v>
      </c>
    </row>
    <row r="38" spans="1:24" x14ac:dyDescent="0.25">
      <c r="A38">
        <v>0.92916666666860692</v>
      </c>
      <c r="B38">
        <v>6</v>
      </c>
      <c r="C38">
        <v>14.98</v>
      </c>
      <c r="D38">
        <v>14.95</v>
      </c>
      <c r="E38">
        <v>8.58</v>
      </c>
      <c r="F38">
        <v>1.51</v>
      </c>
      <c r="G38">
        <f t="shared" si="0"/>
        <v>47.1875</v>
      </c>
      <c r="H38">
        <v>15.6</v>
      </c>
      <c r="I38">
        <v>6.53</v>
      </c>
      <c r="J38">
        <v>0</v>
      </c>
      <c r="K38">
        <v>41.53</v>
      </c>
      <c r="L38">
        <v>5.5113700000000002E-2</v>
      </c>
      <c r="M38">
        <v>1406.5726396202999</v>
      </c>
      <c r="N38">
        <f>'All Data'!Q40*1000</f>
        <v>0</v>
      </c>
      <c r="O38">
        <v>39.977310699999997</v>
      </c>
      <c r="P38">
        <v>6532819.2244224427</v>
      </c>
      <c r="Q38">
        <v>14.315097904964182</v>
      </c>
      <c r="R38">
        <v>168.90299858463075</v>
      </c>
      <c r="S38">
        <v>19.729405582922823</v>
      </c>
      <c r="T38">
        <v>8.5609775659347829</v>
      </c>
      <c r="U38">
        <v>143.59879336799997</v>
      </c>
      <c r="V38">
        <f>'All Data'!Y40*1000</f>
        <v>7164.7482568000005</v>
      </c>
      <c r="W38">
        <v>213.472468888192</v>
      </c>
      <c r="X38">
        <v>70.977400574056091</v>
      </c>
    </row>
    <row r="39" spans="1:24" x14ac:dyDescent="0.25">
      <c r="A39">
        <v>0.94097222221898846</v>
      </c>
      <c r="B39">
        <v>8</v>
      </c>
      <c r="C39">
        <v>12.68</v>
      </c>
      <c r="D39">
        <v>16.34</v>
      </c>
      <c r="E39">
        <v>9.5299999999999994</v>
      </c>
      <c r="F39">
        <v>0</v>
      </c>
      <c r="G39">
        <f t="shared" si="0"/>
        <v>0</v>
      </c>
      <c r="H39">
        <v>0</v>
      </c>
      <c r="I39">
        <v>6.57</v>
      </c>
      <c r="J39">
        <v>0</v>
      </c>
      <c r="K39">
        <v>9.82</v>
      </c>
      <c r="L39">
        <v>0.25995580000000001</v>
      </c>
      <c r="M39">
        <v>1603.460336107175</v>
      </c>
      <c r="N39">
        <f>'All Data'!Q41*1000</f>
        <v>19.680196801968027</v>
      </c>
      <c r="O39">
        <v>25.548936499999996</v>
      </c>
      <c r="P39">
        <v>6872320.0660066009</v>
      </c>
      <c r="Q39">
        <v>8.7725353170499967E-2</v>
      </c>
      <c r="R39">
        <v>100.54816751311297</v>
      </c>
      <c r="S39">
        <v>11.323066466766617</v>
      </c>
      <c r="T39">
        <v>8.8799414724115131</v>
      </c>
      <c r="U39">
        <v>154.50037735800001</v>
      </c>
      <c r="V39">
        <f>'All Data'!Y41*1000</f>
        <v>7660.5309425999994</v>
      </c>
      <c r="W39">
        <v>195.91783853361787</v>
      </c>
      <c r="X39">
        <v>88.618816233339501</v>
      </c>
    </row>
    <row r="40" spans="1:24" x14ac:dyDescent="0.25">
      <c r="A40">
        <v>0.95277777777664596</v>
      </c>
      <c r="B40">
        <v>10</v>
      </c>
      <c r="C40">
        <v>12.12</v>
      </c>
      <c r="D40">
        <v>28.95</v>
      </c>
      <c r="E40">
        <v>17.88</v>
      </c>
      <c r="F40">
        <v>0</v>
      </c>
      <c r="G40">
        <f t="shared" si="0"/>
        <v>0</v>
      </c>
      <c r="H40">
        <v>0</v>
      </c>
      <c r="I40">
        <v>6.92</v>
      </c>
      <c r="J40">
        <v>0</v>
      </c>
      <c r="K40">
        <v>4.7</v>
      </c>
      <c r="L40">
        <v>12.124155000000002</v>
      </c>
      <c r="M40">
        <v>13447.8636209463</v>
      </c>
      <c r="N40">
        <f>'All Data'!Q42*1000</f>
        <v>5093.4809348093477</v>
      </c>
      <c r="O40">
        <v>1091.1170240000001</v>
      </c>
      <c r="P40">
        <v>9751531.2837398369</v>
      </c>
      <c r="Q40">
        <v>9.8620139917465455</v>
      </c>
      <c r="R40">
        <v>181.12775189409709</v>
      </c>
      <c r="S40">
        <v>23.985235382308847</v>
      </c>
      <c r="T40">
        <v>7.5516353709705184</v>
      </c>
      <c r="U40">
        <v>269.09171689499993</v>
      </c>
      <c r="V40">
        <f>'All Data'!Y42*1000</f>
        <v>8044.0227720000003</v>
      </c>
      <c r="W40">
        <v>507.75300171572758</v>
      </c>
      <c r="X40">
        <v>1454.8527366135927</v>
      </c>
    </row>
    <row r="41" spans="1:24" x14ac:dyDescent="0.25">
      <c r="A41">
        <v>0.96527777778101154</v>
      </c>
      <c r="B41">
        <v>12</v>
      </c>
      <c r="C41">
        <v>12.43</v>
      </c>
      <c r="D41">
        <v>29.41</v>
      </c>
      <c r="E41">
        <v>18.149999999999999</v>
      </c>
      <c r="F41">
        <v>0</v>
      </c>
      <c r="G41">
        <f t="shared" si="0"/>
        <v>0</v>
      </c>
      <c r="H41">
        <v>0</v>
      </c>
      <c r="I41">
        <v>6.94</v>
      </c>
      <c r="J41">
        <v>0</v>
      </c>
      <c r="K41">
        <v>5.24</v>
      </c>
      <c r="L41">
        <v>13.590305000000001</v>
      </c>
      <c r="M41">
        <v>16467.308007550251</v>
      </c>
      <c r="N41">
        <f>'All Data'!Q43*1000</f>
        <v>6161.7466174661749</v>
      </c>
      <c r="O41">
        <v>1493.0538079999999</v>
      </c>
      <c r="P41">
        <v>10911067.02545156</v>
      </c>
      <c r="Q41">
        <v>4.03746244026493</v>
      </c>
      <c r="R41">
        <v>207.10158438098412</v>
      </c>
      <c r="S41">
        <v>29.664713357606914</v>
      </c>
      <c r="T41">
        <v>6.9814119517820021</v>
      </c>
      <c r="U41">
        <v>284.43239663399999</v>
      </c>
      <c r="V41">
        <f>'All Data'!Y43*1000</f>
        <v>6852.0874410000015</v>
      </c>
      <c r="W41">
        <v>890.1072793016574</v>
      </c>
      <c r="X41">
        <v>1788.165185515051</v>
      </c>
    </row>
    <row r="42" spans="1:24" x14ac:dyDescent="0.25">
      <c r="A42">
        <v>1.0097222222248092</v>
      </c>
      <c r="B42">
        <v>0.5</v>
      </c>
      <c r="C42">
        <v>24.58</v>
      </c>
      <c r="D42">
        <v>6.1630000000000003</v>
      </c>
      <c r="E42">
        <v>3.41</v>
      </c>
      <c r="F42">
        <v>9.43</v>
      </c>
      <c r="G42">
        <f t="shared" si="0"/>
        <v>294.6875</v>
      </c>
      <c r="H42">
        <v>114.9</v>
      </c>
      <c r="I42">
        <v>7.61</v>
      </c>
      <c r="J42">
        <v>0</v>
      </c>
      <c r="K42">
        <v>4.63</v>
      </c>
      <c r="L42">
        <v>2.0935210000000003E-2</v>
      </c>
      <c r="M42">
        <v>715.767073814946</v>
      </c>
      <c r="N42">
        <f>'All Data'!Q44*1000</f>
        <v>17.835178351783473</v>
      </c>
      <c r="O42">
        <v>3.0591681999999993</v>
      </c>
      <c r="P42">
        <v>4886754.5379537959</v>
      </c>
      <c r="Q42">
        <v>31.266181030203519</v>
      </c>
      <c r="R42">
        <v>88.165020897510615</v>
      </c>
      <c r="S42">
        <v>10.710609409580924</v>
      </c>
      <c r="T42">
        <v>8.2315597111257439</v>
      </c>
      <c r="U42">
        <v>59.243761061999997</v>
      </c>
      <c r="V42">
        <f>'All Data'!Y44*1000</f>
        <v>2620.1687215000002</v>
      </c>
      <c r="W42">
        <v>273.23035441026974</v>
      </c>
      <c r="X42">
        <v>97.173398640923807</v>
      </c>
    </row>
    <row r="43" spans="1:24" x14ac:dyDescent="0.25">
      <c r="A43">
        <v>1.0284722222204437</v>
      </c>
      <c r="B43">
        <v>1.95</v>
      </c>
      <c r="C43">
        <v>24.39</v>
      </c>
      <c r="D43">
        <v>6.2169999999999996</v>
      </c>
      <c r="E43">
        <v>3.44</v>
      </c>
      <c r="F43">
        <v>9.34</v>
      </c>
      <c r="G43">
        <f t="shared" si="0"/>
        <v>291.875</v>
      </c>
      <c r="H43">
        <v>113.7</v>
      </c>
      <c r="I43">
        <v>7.58</v>
      </c>
      <c r="J43">
        <v>0</v>
      </c>
      <c r="K43">
        <v>4.08</v>
      </c>
      <c r="L43">
        <v>5.54078E-2</v>
      </c>
      <c r="M43">
        <v>695.32250143967849</v>
      </c>
      <c r="N43">
        <f>'All Data'!Q45*1000</f>
        <v>17.835178351783473</v>
      </c>
      <c r="O43">
        <v>1.1205282999999997</v>
      </c>
      <c r="P43">
        <v>5692791.380208333</v>
      </c>
      <c r="Q43">
        <v>10.552564998854567</v>
      </c>
      <c r="R43">
        <v>48.401921117763258</v>
      </c>
      <c r="S43">
        <v>6.2402815475379194</v>
      </c>
      <c r="T43">
        <v>7.7563681620839793</v>
      </c>
      <c r="U43">
        <v>59.464432095000006</v>
      </c>
      <c r="V43">
        <f>'All Data'!Y45*1000</f>
        <v>2655.3210750000003</v>
      </c>
      <c r="W43">
        <v>287.25301718494239</v>
      </c>
      <c r="X43">
        <v>86.636374683520586</v>
      </c>
    </row>
    <row r="44" spans="1:24" x14ac:dyDescent="0.25">
      <c r="A44">
        <v>1.0430555555576575</v>
      </c>
      <c r="B44">
        <v>3.02</v>
      </c>
      <c r="C44">
        <v>22.56</v>
      </c>
      <c r="D44">
        <v>8.6419999999999995</v>
      </c>
      <c r="E44">
        <v>4.88</v>
      </c>
      <c r="F44">
        <v>15.96</v>
      </c>
      <c r="G44">
        <f t="shared" si="0"/>
        <v>498.75</v>
      </c>
      <c r="H44">
        <v>187.4</v>
      </c>
      <c r="I44">
        <v>8.1199999999999992</v>
      </c>
      <c r="J44">
        <v>0</v>
      </c>
      <c r="K44">
        <v>31.71</v>
      </c>
      <c r="L44">
        <v>9.8857200000000006E-2</v>
      </c>
      <c r="M44">
        <v>754.54457035932501</v>
      </c>
      <c r="N44">
        <f>'All Data'!Q46*1000</f>
        <v>0</v>
      </c>
      <c r="O44">
        <v>0.41365959999999996</v>
      </c>
      <c r="P44">
        <v>13147984.438095236</v>
      </c>
      <c r="Q44">
        <v>13.958260529229829</v>
      </c>
      <c r="R44">
        <v>241.74863808175843</v>
      </c>
      <c r="S44">
        <v>21.615521953309059</v>
      </c>
      <c r="T44">
        <v>11.184029634072742</v>
      </c>
      <c r="U44">
        <v>86.801530115999995</v>
      </c>
      <c r="V44">
        <f>'All Data'!Y46*1000</f>
        <v>4138.8397320000004</v>
      </c>
      <c r="W44">
        <v>306.14528632509627</v>
      </c>
      <c r="X44">
        <v>66.719393821137672</v>
      </c>
    </row>
    <row r="45" spans="1:24" x14ac:dyDescent="0.25">
      <c r="A45">
        <v>1.0618055555532919</v>
      </c>
      <c r="B45">
        <v>4.03</v>
      </c>
      <c r="C45">
        <v>18.78</v>
      </c>
      <c r="D45">
        <v>12.02</v>
      </c>
      <c r="E45">
        <v>6.89</v>
      </c>
      <c r="F45">
        <v>15.09</v>
      </c>
      <c r="G45">
        <f t="shared" si="0"/>
        <v>471.5625</v>
      </c>
      <c r="H45">
        <v>167.7</v>
      </c>
      <c r="I45">
        <v>7.11</v>
      </c>
      <c r="J45">
        <v>0</v>
      </c>
      <c r="K45">
        <v>36.6</v>
      </c>
      <c r="L45">
        <v>0</v>
      </c>
      <c r="M45">
        <v>949.46238799910714</v>
      </c>
      <c r="N45">
        <f>'All Data'!Q47*1000</f>
        <v>0</v>
      </c>
      <c r="O45">
        <v>4.7948458</v>
      </c>
      <c r="P45">
        <v>8618021.2349999994</v>
      </c>
      <c r="Q45">
        <v>24.363990988582991</v>
      </c>
      <c r="R45">
        <v>230.4348870678069</v>
      </c>
      <c r="S45">
        <v>22.546098787341027</v>
      </c>
      <c r="T45">
        <v>10.220610192535364</v>
      </c>
      <c r="U45">
        <v>114.93344495999999</v>
      </c>
      <c r="V45">
        <f>'All Data'!Y47*1000</f>
        <v>5509.1106899999995</v>
      </c>
      <c r="W45">
        <v>294.8279604201353</v>
      </c>
      <c r="X45">
        <v>60.934058559020251</v>
      </c>
    </row>
    <row r="46" spans="1:24" x14ac:dyDescent="0.25">
      <c r="A46">
        <v>1.078472222223354</v>
      </c>
      <c r="B46">
        <v>6.02</v>
      </c>
      <c r="C46">
        <v>15.13</v>
      </c>
      <c r="D46">
        <v>15</v>
      </c>
      <c r="E46">
        <v>8.73</v>
      </c>
      <c r="F46">
        <v>1.51</v>
      </c>
      <c r="G46">
        <f t="shared" si="0"/>
        <v>47.1875</v>
      </c>
      <c r="H46">
        <v>15.6</v>
      </c>
      <c r="I46">
        <v>6.54</v>
      </c>
      <c r="J46">
        <v>0</v>
      </c>
      <c r="K46">
        <v>57.95</v>
      </c>
      <c r="L46">
        <v>2.4296390000000001E-2</v>
      </c>
      <c r="M46">
        <v>1409.0719563963801</v>
      </c>
      <c r="N46">
        <f>'All Data'!Q48*1000</f>
        <v>6.7650676506765288</v>
      </c>
      <c r="O46">
        <v>16.797616300000001</v>
      </c>
      <c r="P46">
        <v>6653428.9602272725</v>
      </c>
      <c r="Q46">
        <v>11.47913341479247</v>
      </c>
      <c r="R46">
        <v>179.63166491322349</v>
      </c>
      <c r="S46">
        <v>25.40418907429402</v>
      </c>
      <c r="T46">
        <v>7.0709466217518084</v>
      </c>
      <c r="U46">
        <v>139.0555779</v>
      </c>
      <c r="V46">
        <f>'All Data'!Y48*1000</f>
        <v>6838.5851279999997</v>
      </c>
      <c r="W46">
        <v>244.47863534494408</v>
      </c>
      <c r="X46">
        <v>65.840022861295822</v>
      </c>
    </row>
    <row r="47" spans="1:24" x14ac:dyDescent="0.25">
      <c r="A47">
        <v>1.0958333333328483</v>
      </c>
      <c r="B47">
        <v>8.0399999999999991</v>
      </c>
      <c r="C47">
        <v>12.59</v>
      </c>
      <c r="D47">
        <v>16.29</v>
      </c>
      <c r="E47">
        <v>9.56</v>
      </c>
      <c r="F47">
        <v>0</v>
      </c>
      <c r="G47">
        <f t="shared" si="0"/>
        <v>0</v>
      </c>
      <c r="H47">
        <v>0</v>
      </c>
      <c r="I47">
        <v>6.56</v>
      </c>
      <c r="J47">
        <v>0</v>
      </c>
      <c r="K47">
        <v>9.14</v>
      </c>
      <c r="L47">
        <v>3.6388440000000001E-2</v>
      </c>
      <c r="M47">
        <v>1624.7784316831098</v>
      </c>
      <c r="N47">
        <f>'All Data'!Q49*1000</f>
        <v>6.7650676506765288</v>
      </c>
      <c r="O47">
        <v>42.975699499999997</v>
      </c>
      <c r="P47">
        <v>5843529.6369636972</v>
      </c>
      <c r="Q47">
        <v>1.7430930925197599</v>
      </c>
      <c r="R47">
        <v>136.48808592123888</v>
      </c>
      <c r="S47">
        <v>14.28976254729778</v>
      </c>
      <c r="T47">
        <v>9.5514593380733981</v>
      </c>
      <c r="U47">
        <v>154.45438532399999</v>
      </c>
      <c r="V47">
        <f>'All Data'!Y49*1000</f>
        <v>7656.2902858000016</v>
      </c>
      <c r="W47">
        <v>254.72885615129647</v>
      </c>
      <c r="X47">
        <v>85.039622151176189</v>
      </c>
    </row>
    <row r="48" spans="1:24" x14ac:dyDescent="0.25">
      <c r="A48">
        <v>1.1125000000029104</v>
      </c>
      <c r="B48">
        <v>9.9499999999999993</v>
      </c>
      <c r="C48">
        <v>12.03</v>
      </c>
      <c r="D48">
        <v>28.68</v>
      </c>
      <c r="E48">
        <v>17.690000000000001</v>
      </c>
      <c r="F48">
        <v>0</v>
      </c>
      <c r="G48">
        <f t="shared" si="0"/>
        <v>0</v>
      </c>
      <c r="H48">
        <v>0</v>
      </c>
      <c r="I48">
        <v>6.92</v>
      </c>
      <c r="J48">
        <v>0</v>
      </c>
      <c r="K48">
        <v>4.45</v>
      </c>
      <c r="L48">
        <v>19.497250000000001</v>
      </c>
      <c r="M48">
        <v>11942.786305370833</v>
      </c>
      <c r="N48">
        <f>'All Data'!Q50*1000</f>
        <v>4390.5289052890521</v>
      </c>
      <c r="O48">
        <v>1082.9950880000001</v>
      </c>
      <c r="P48">
        <v>15559325.550903117</v>
      </c>
      <c r="Q48">
        <v>1.9873555691320781</v>
      </c>
      <c r="R48">
        <v>95.088002997252531</v>
      </c>
      <c r="S48">
        <v>13.102032412365247</v>
      </c>
      <c r="T48">
        <v>7.2575002109986961</v>
      </c>
      <c r="U48">
        <v>277.01214210000001</v>
      </c>
      <c r="V48">
        <f>'All Data'!Y50*1000</f>
        <v>8770.2339060000013</v>
      </c>
      <c r="W48">
        <v>376.49907458687841</v>
      </c>
      <c r="X48">
        <v>1299.3429247678762</v>
      </c>
    </row>
    <row r="49" spans="1:24" x14ac:dyDescent="0.25">
      <c r="A49">
        <v>1.1298611111124046</v>
      </c>
      <c r="B49">
        <v>12.02</v>
      </c>
      <c r="C49">
        <v>12.46</v>
      </c>
      <c r="D49">
        <v>29.44</v>
      </c>
      <c r="E49">
        <v>18.190000000000001</v>
      </c>
      <c r="F49">
        <v>0</v>
      </c>
      <c r="G49">
        <f t="shared" si="0"/>
        <v>0</v>
      </c>
      <c r="H49">
        <v>0</v>
      </c>
      <c r="I49">
        <v>6.94</v>
      </c>
      <c r="J49">
        <v>0</v>
      </c>
      <c r="K49">
        <v>5.37</v>
      </c>
      <c r="L49">
        <v>21.751699999999996</v>
      </c>
      <c r="M49">
        <v>16255.072557070067</v>
      </c>
      <c r="N49">
        <f>'All Data'!Q51*1000</f>
        <v>6390.5289052890521</v>
      </c>
      <c r="O49">
        <v>1368.0552320000002</v>
      </c>
      <c r="P49">
        <v>18001694.761904761</v>
      </c>
      <c r="Q49">
        <v>6.7931161620018585</v>
      </c>
      <c r="R49">
        <v>167.34516892848225</v>
      </c>
      <c r="S49">
        <v>25.469221674876849</v>
      </c>
      <c r="T49">
        <v>6.5704861760088082</v>
      </c>
      <c r="U49">
        <v>287.18425528199998</v>
      </c>
      <c r="V49">
        <f>'All Data'!Y51*1000</f>
        <v>6941.6480820000006</v>
      </c>
      <c r="W49">
        <v>631.29671876589828</v>
      </c>
      <c r="X49">
        <v>1734.631549889591</v>
      </c>
    </row>
    <row r="50" spans="1:24" x14ac:dyDescent="0.25">
      <c r="A50">
        <v>1.1972222222248092</v>
      </c>
      <c r="B50">
        <v>0.52</v>
      </c>
      <c r="C50">
        <v>24.33</v>
      </c>
      <c r="D50">
        <v>6.1609999999999996</v>
      </c>
      <c r="E50">
        <v>3.41</v>
      </c>
      <c r="F50">
        <v>9.2899999999999991</v>
      </c>
      <c r="G50">
        <f t="shared" si="0"/>
        <v>290.3125</v>
      </c>
      <c r="H50">
        <v>113</v>
      </c>
      <c r="I50">
        <v>7.56</v>
      </c>
      <c r="J50">
        <v>0</v>
      </c>
      <c r="K50">
        <v>4.43</v>
      </c>
      <c r="L50">
        <v>6.56553E-2</v>
      </c>
      <c r="M50">
        <v>710.65241312880858</v>
      </c>
      <c r="N50">
        <f>'All Data'!Q52*1000</f>
        <v>30.750307503074968</v>
      </c>
      <c r="O50">
        <v>0.87557379999999974</v>
      </c>
      <c r="P50">
        <v>3620847.490310078</v>
      </c>
      <c r="Q50">
        <v>61.50559442427479</v>
      </c>
      <c r="R50">
        <v>80.880252601781706</v>
      </c>
      <c r="S50">
        <v>10.714158349396731</v>
      </c>
      <c r="T50">
        <v>7.5489133130401909</v>
      </c>
      <c r="U50">
        <v>59.643909475500003</v>
      </c>
      <c r="V50">
        <f>'All Data'!Y52*1000</f>
        <v>2629.2942722000003</v>
      </c>
      <c r="W50">
        <v>251.57262980329946</v>
      </c>
      <c r="X50">
        <v>92.298289460046178</v>
      </c>
    </row>
    <row r="51" spans="1:24" x14ac:dyDescent="0.25">
      <c r="A51">
        <v>1.2152777777810115</v>
      </c>
      <c r="B51">
        <v>1.99</v>
      </c>
      <c r="C51">
        <v>24.28</v>
      </c>
      <c r="D51">
        <v>6.1760000000000002</v>
      </c>
      <c r="E51">
        <v>3.42</v>
      </c>
      <c r="F51">
        <v>9.23</v>
      </c>
      <c r="G51">
        <f t="shared" si="0"/>
        <v>288.4375</v>
      </c>
      <c r="H51">
        <v>111.8</v>
      </c>
      <c r="I51">
        <v>7.56</v>
      </c>
      <c r="J51">
        <v>1</v>
      </c>
      <c r="K51">
        <v>4.82</v>
      </c>
      <c r="L51">
        <v>3.0403899999999998E-2</v>
      </c>
      <c r="M51">
        <v>685.7196535665305</v>
      </c>
      <c r="N51">
        <f>'All Data'!Q53*1000</f>
        <v>6.7650676506765288</v>
      </c>
      <c r="O51">
        <v>1</v>
      </c>
      <c r="P51">
        <v>6476346.363782052</v>
      </c>
      <c r="Q51">
        <v>39.829667180688944</v>
      </c>
      <c r="R51">
        <v>87.857065190242281</v>
      </c>
      <c r="S51">
        <v>10.398567323481116</v>
      </c>
      <c r="T51">
        <v>8.4489586360470366</v>
      </c>
      <c r="U51">
        <v>58.986733697999988</v>
      </c>
      <c r="V51">
        <f>'All Data'!Y53*1000</f>
        <v>2634.9611949999999</v>
      </c>
      <c r="W51">
        <v>259.97420374868204</v>
      </c>
      <c r="X51">
        <v>94.627851125592116</v>
      </c>
    </row>
    <row r="52" spans="1:24" x14ac:dyDescent="0.25">
      <c r="A52">
        <v>1.2291666666642413</v>
      </c>
      <c r="B52">
        <v>3.02</v>
      </c>
      <c r="C52">
        <v>22.47</v>
      </c>
      <c r="D52">
        <v>8.9280000000000008</v>
      </c>
      <c r="E52">
        <v>5.12</v>
      </c>
      <c r="F52">
        <v>15.77</v>
      </c>
      <c r="G52">
        <f t="shared" si="0"/>
        <v>492.8125</v>
      </c>
      <c r="H52">
        <v>185.2</v>
      </c>
      <c r="I52">
        <v>8.1999999999999993</v>
      </c>
      <c r="J52">
        <v>2</v>
      </c>
      <c r="K52">
        <v>32.11</v>
      </c>
      <c r="L52">
        <v>0.25420929999999997</v>
      </c>
      <c r="M52">
        <v>744.40873816755948</v>
      </c>
      <c r="N52">
        <f>'All Data'!Q54*1000</f>
        <v>0</v>
      </c>
      <c r="O52">
        <v>1.6944216999999999</v>
      </c>
      <c r="P52">
        <v>10187287.270519264</v>
      </c>
      <c r="Q52">
        <v>12.014793369112521</v>
      </c>
      <c r="R52">
        <v>250.76294863042216</v>
      </c>
      <c r="S52">
        <v>23.099712715071039</v>
      </c>
      <c r="T52">
        <v>10.855673909174458</v>
      </c>
      <c r="U52">
        <v>88.176154949999997</v>
      </c>
      <c r="V52">
        <f>'All Data'!Y54*1000</f>
        <v>4210.1825779999999</v>
      </c>
      <c r="W52">
        <v>252.18884542362264</v>
      </c>
      <c r="X52">
        <v>72.358167256614792</v>
      </c>
    </row>
    <row r="53" spans="1:24" x14ac:dyDescent="0.25">
      <c r="A53">
        <v>1.2451388888875954</v>
      </c>
      <c r="B53">
        <v>4</v>
      </c>
      <c r="C53">
        <v>18.670000000000002</v>
      </c>
      <c r="D53">
        <v>11.99</v>
      </c>
      <c r="E53">
        <v>6.88</v>
      </c>
      <c r="F53">
        <v>14.75</v>
      </c>
      <c r="G53">
        <f t="shared" si="0"/>
        <v>460.9375</v>
      </c>
      <c r="H53">
        <v>163.9</v>
      </c>
      <c r="I53">
        <v>7.07</v>
      </c>
      <c r="J53">
        <v>5</v>
      </c>
      <c r="K53">
        <v>35.6</v>
      </c>
      <c r="L53">
        <v>6.5245399999999995E-2</v>
      </c>
      <c r="M53">
        <v>960.48111363964995</v>
      </c>
      <c r="N53">
        <f>'All Data'!Q55*1000</f>
        <v>0</v>
      </c>
      <c r="O53">
        <v>0.65161540000000007</v>
      </c>
      <c r="P53">
        <v>5014486.0552845523</v>
      </c>
      <c r="Q53">
        <v>19.550839515766718</v>
      </c>
      <c r="R53">
        <v>252.73140716248204</v>
      </c>
      <c r="S53">
        <v>23.390034370569825</v>
      </c>
      <c r="T53">
        <v>10.805089174237287</v>
      </c>
      <c r="U53">
        <v>115.94565716100001</v>
      </c>
      <c r="V53">
        <f>'All Data'!Y55*1000</f>
        <v>5545.9001604999994</v>
      </c>
      <c r="W53">
        <v>266.55719013164736</v>
      </c>
      <c r="X53">
        <v>60.293814790012583</v>
      </c>
    </row>
    <row r="54" spans="1:24" x14ac:dyDescent="0.25">
      <c r="A54">
        <v>1.2618055555576575</v>
      </c>
      <c r="B54">
        <v>6.01</v>
      </c>
      <c r="C54">
        <v>15.18</v>
      </c>
      <c r="D54">
        <v>14.93</v>
      </c>
      <c r="E54">
        <v>8.67</v>
      </c>
      <c r="F54">
        <v>1.72</v>
      </c>
      <c r="G54">
        <f t="shared" si="0"/>
        <v>53.75</v>
      </c>
      <c r="H54">
        <v>18</v>
      </c>
      <c r="I54">
        <v>6.53</v>
      </c>
      <c r="J54">
        <v>0</v>
      </c>
      <c r="K54">
        <v>55.34</v>
      </c>
      <c r="L54">
        <v>9.9267099999999997E-2</v>
      </c>
      <c r="M54">
        <v>1405.5226908022901</v>
      </c>
      <c r="N54">
        <f>'All Data'!Q56*1000</f>
        <v>0</v>
      </c>
      <c r="O54">
        <v>18.932219799999999</v>
      </c>
      <c r="P54">
        <v>7482181.4567307699</v>
      </c>
      <c r="Q54">
        <v>5.4388929302859017</v>
      </c>
      <c r="R54">
        <v>174.99947187300532</v>
      </c>
      <c r="S54">
        <v>21.359229908855099</v>
      </c>
      <c r="T54">
        <v>8.1931545575271016</v>
      </c>
      <c r="U54">
        <v>133.96854196800001</v>
      </c>
      <c r="V54">
        <f>'All Data'!Y56*1000</f>
        <v>6645.6271856000003</v>
      </c>
      <c r="W54">
        <v>223.84292688875379</v>
      </c>
      <c r="X54">
        <v>77.43383472657915</v>
      </c>
    </row>
    <row r="55" spans="1:24" x14ac:dyDescent="0.25">
      <c r="A55">
        <v>1.2819444444467081</v>
      </c>
      <c r="B55">
        <v>8.01</v>
      </c>
      <c r="C55">
        <v>12.65</v>
      </c>
      <c r="D55">
        <v>16.34</v>
      </c>
      <c r="E55">
        <v>9.5299999999999994</v>
      </c>
      <c r="F55">
        <v>0</v>
      </c>
      <c r="G55">
        <f t="shared" si="0"/>
        <v>0</v>
      </c>
      <c r="H55">
        <v>0</v>
      </c>
      <c r="I55">
        <v>6.58</v>
      </c>
      <c r="J55">
        <v>0</v>
      </c>
      <c r="K55">
        <v>9.4600000000000009</v>
      </c>
      <c r="L55">
        <v>0.1095146</v>
      </c>
      <c r="M55">
        <v>1610.5593709557568</v>
      </c>
      <c r="N55">
        <f>'All Data'!Q57*1000</f>
        <v>8.6100861008609559</v>
      </c>
      <c r="O55">
        <v>48.224724499999994</v>
      </c>
      <c r="P55">
        <v>7380844.9260089695</v>
      </c>
      <c r="Q55">
        <v>1.4853381338576226</v>
      </c>
      <c r="R55">
        <v>87.880907667971016</v>
      </c>
      <c r="S55">
        <v>11.808116513171987</v>
      </c>
      <c r="T55">
        <v>7.4424153564151938</v>
      </c>
      <c r="U55">
        <v>152.26505002199997</v>
      </c>
      <c r="V55">
        <f>'All Data'!Y57*1000</f>
        <v>7629.9129599999997</v>
      </c>
      <c r="W55">
        <v>236.25741719087557</v>
      </c>
      <c r="X55">
        <v>86.674943585268039</v>
      </c>
    </row>
    <row r="56" spans="1:24" x14ac:dyDescent="0.25">
      <c r="A56">
        <v>1.3006944444423425</v>
      </c>
      <c r="B56">
        <v>10</v>
      </c>
      <c r="C56">
        <v>12.06</v>
      </c>
      <c r="D56">
        <v>28.76</v>
      </c>
      <c r="E56">
        <v>17.72</v>
      </c>
      <c r="F56">
        <v>0</v>
      </c>
      <c r="G56">
        <f t="shared" si="0"/>
        <v>0</v>
      </c>
      <c r="H56">
        <v>0</v>
      </c>
      <c r="I56">
        <v>6.92</v>
      </c>
      <c r="J56">
        <v>0</v>
      </c>
      <c r="K56">
        <v>4.66</v>
      </c>
      <c r="L56">
        <v>11.155784999999998</v>
      </c>
      <c r="M56">
        <v>12996.995752098534</v>
      </c>
      <c r="N56">
        <f>'All Data'!Q58*1000</f>
        <v>5556.5805658056579</v>
      </c>
      <c r="O56">
        <v>798.13304000000005</v>
      </c>
      <c r="P56">
        <v>16911399.520512819</v>
      </c>
      <c r="Q56">
        <v>1.4389466399060646</v>
      </c>
      <c r="R56">
        <v>140.27496885430782</v>
      </c>
      <c r="S56">
        <v>21.037659611752563</v>
      </c>
      <c r="T56">
        <v>6.6678029516146378</v>
      </c>
      <c r="U56">
        <v>279.99022267800001</v>
      </c>
      <c r="V56">
        <f>'All Data'!Y58*1000</f>
        <v>8380.8229980000015</v>
      </c>
      <c r="W56">
        <v>513.4642684406748</v>
      </c>
      <c r="X56">
        <v>1400.9334119706582</v>
      </c>
    </row>
    <row r="57" spans="1:24" x14ac:dyDescent="0.25">
      <c r="A57">
        <v>1.3173611111124046</v>
      </c>
      <c r="B57">
        <v>12.05</v>
      </c>
      <c r="C57">
        <v>12.45</v>
      </c>
      <c r="D57">
        <v>29.43</v>
      </c>
      <c r="E57">
        <v>18.170000000000002</v>
      </c>
      <c r="F57">
        <v>0</v>
      </c>
      <c r="G57">
        <f t="shared" si="0"/>
        <v>0</v>
      </c>
      <c r="H57">
        <v>0</v>
      </c>
      <c r="I57">
        <v>6.93</v>
      </c>
      <c r="J57">
        <v>0</v>
      </c>
      <c r="K57">
        <v>5.19</v>
      </c>
      <c r="L57">
        <v>16.422999999999998</v>
      </c>
      <c r="M57">
        <v>16496.164225918197</v>
      </c>
      <c r="N57">
        <f>'All Data'!Q59*1000</f>
        <v>6700.4920049200491</v>
      </c>
      <c r="O57">
        <v>1804.6588159999999</v>
      </c>
      <c r="P57">
        <v>25535172.036013402</v>
      </c>
      <c r="Q57">
        <v>0.31862325441686462</v>
      </c>
      <c r="R57">
        <v>217.36401132295398</v>
      </c>
      <c r="S57">
        <v>30.768075962018994</v>
      </c>
      <c r="T57">
        <v>7.0645955109859466</v>
      </c>
      <c r="U57">
        <v>286.37098948799996</v>
      </c>
      <c r="V57">
        <f>'All Data'!Y59*1000</f>
        <v>6932.7037020000007</v>
      </c>
      <c r="W57">
        <v>1031.5362789904782</v>
      </c>
      <c r="X57">
        <v>1724.8350488457393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Data</vt:lpstr>
      <vt:lpstr>Vol of samples collected</vt:lpstr>
      <vt:lpstr>TecPlot</vt:lpstr>
      <vt:lpstr>Ave-Stdev</vt:lpstr>
      <vt:lpstr>Tecplot updated</vt:lpstr>
    </vt:vector>
  </TitlesOfParts>
  <Company>Brown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vallino</dc:creator>
  <cp:lastModifiedBy>jvallino</cp:lastModifiedBy>
  <dcterms:created xsi:type="dcterms:W3CDTF">2015-06-29T19:33:22Z</dcterms:created>
  <dcterms:modified xsi:type="dcterms:W3CDTF">2020-08-31T13:31:46Z</dcterms:modified>
</cp:coreProperties>
</file>